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,12" sheetId="4" r:id="rId1"/>
  </sheets>
  <definedNames>
    <definedName name="_xlnm.Print_Area" localSheetId="0">'01,12'!$A$1:$H$107</definedName>
  </definedNames>
  <calcPr calcId="125725"/>
</workbook>
</file>

<file path=xl/calcChain.xml><?xml version="1.0" encoding="utf-8"?>
<calcChain xmlns="http://schemas.openxmlformats.org/spreadsheetml/2006/main">
  <c r="F104" i="4"/>
  <c r="F107" s="1"/>
  <c r="D104"/>
  <c r="D107" s="1"/>
  <c r="F42"/>
  <c r="E42"/>
  <c r="E50" s="1"/>
  <c r="D42"/>
  <c r="D50" s="1"/>
  <c r="D105" s="1"/>
  <c r="C42"/>
  <c r="C50" s="1"/>
  <c r="F32"/>
  <c r="F13" s="1"/>
  <c r="D32"/>
  <c r="E26"/>
  <c r="D26"/>
  <c r="C26"/>
  <c r="F21"/>
  <c r="D21"/>
  <c r="F17"/>
  <c r="E17"/>
  <c r="D17"/>
  <c r="C17"/>
  <c r="F14"/>
  <c r="E14"/>
  <c r="D14"/>
  <c r="C14"/>
  <c r="E13"/>
  <c r="D13"/>
  <c r="C13"/>
  <c r="F50" l="1"/>
  <c r="F105" s="1"/>
</calcChain>
</file>

<file path=xl/sharedStrings.xml><?xml version="1.0" encoding="utf-8"?>
<sst xmlns="http://schemas.openxmlformats.org/spreadsheetml/2006/main" count="92" uniqueCount="83">
  <si>
    <t xml:space="preserve">       Исполнение  районного бюджета на 1 декабря 2 0 14  года .</t>
  </si>
  <si>
    <t xml:space="preserve">тыс.руб. </t>
  </si>
  <si>
    <t>НАИМЕНОВАНИЕ  ПОКАЗАТЕЛЕЙ</t>
  </si>
  <si>
    <t xml:space="preserve">УТОЧНЕННЫЙ ПЛАН НА 01.12.2014Г. </t>
  </si>
  <si>
    <t>ИСПОЛНЕНО НА          01.12. 2014 г.</t>
  </si>
  <si>
    <t>Д О Х О Д Ы</t>
  </si>
  <si>
    <t>НАЛОГИ НА ПРИБЫЛЬ (ДОХОД),</t>
  </si>
  <si>
    <t>Налог на доходы физических лиц</t>
  </si>
  <si>
    <t>НАЛОГИ НА ТОВАРЫ (РАБОТЫ И УСЛУГИ), РЕАЛИЗУЕМЫЕ НА ТЕРРИТОРИИ РФ</t>
  </si>
  <si>
    <t>НАЛОГИ НА СОВОКУПНЫЙ ДОХОД</t>
  </si>
  <si>
    <t>Налог взимаемый всвзи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</si>
  <si>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</si>
  <si>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</si>
  <si>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НАЛОГИ НА ИМУЩЕСТВО</t>
  </si>
  <si>
    <t>НАЛОГ НА ИМУЩЕСТВО</t>
  </si>
  <si>
    <t>НАЛОГ НА ДОБЫЧУ ОБЩЕРАСПРОСТРАНЕННЫХ ПОЛЕЗНЫХ ИСКОПАЕМЫХ</t>
  </si>
  <si>
    <t>ГОСУДАРСТВЕННАЯ ПОШЛИНА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</si>
  <si>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</si>
  <si>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</si>
  <si>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Проценты,полученные от предоставления бюджетных кредитов</t>
  </si>
  <si>
    <t>Арендная плата за землю</t>
  </si>
  <si>
    <t>Доходы от сдачи в аренду имущества, находящегося в государственной и муниципальной собственности</t>
  </si>
  <si>
    <t>Доходы от перечисления части прибыли</t>
  </si>
  <si>
    <t>Прочие доходы от использования имущества и прав ,находящегося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</si>
  <si>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</si>
  <si>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</si>
  <si>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</t>
  </si>
  <si>
    <t>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</si>
  <si>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</si>
  <si>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</si>
  <si>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>ПРОЧИЕ НЕНАЛОГОВЫЕ ДОХОДЫ</t>
  </si>
  <si>
    <t>БЕЗВОЗМЕЗДНЫЕ ПЕРЕЧИСЛЕНИЯ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</si>
  <si>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</si>
  <si>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</si>
  <si>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БЕЗВОЗМЕЗДНЫЕ ПОСТУПЛЕНИЯ </t>
  </si>
  <si>
    <t>Дотации от др.бюджетов бюджетной системы</t>
  </si>
  <si>
    <t xml:space="preserve">Дотации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</si>
  <si>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</si>
  <si>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</si>
  <si>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</si>
  <si>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</si>
  <si>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</si>
  <si>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</si>
  <si>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</si>
  <si>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</si>
  <si>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</si>
  <si>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</si>
  <si>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</si>
  <si>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</si>
  <si>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</si>
  <si>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</si>
  <si>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приобретение автотранспорта</t>
  </si>
  <si>
    <t>поддержка предпринимательства</t>
  </si>
  <si>
    <t>ЖИЛИЩНО-КОММУНАЛЬНОЕ ХОЗЯЙСТВО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</si>
  <si>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</si>
  <si>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</si>
  <si>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</si>
  <si>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</si>
  <si>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ОХРАНА ОКРУЖАЮЩЕЙ СРЕДЫ</t>
  </si>
  <si>
    <t>Охрана объектов растительного и животного мира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</si>
  <si>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</si>
  <si>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</si>
  <si>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</si>
  <si>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</si>
  <si>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КУЛЬТУРА, ИСКУССТВО И КИНЕМАТОГРАФИЯ</t>
  </si>
  <si>
    <t>в т.ч.заработная плата</t>
  </si>
  <si>
    <t xml:space="preserve">ЗДРАВООХРАНЕНИЕ 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</si>
  <si>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</si>
  <si>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</si>
  <si>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</si>
  <si>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</si>
  <si>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</si>
  <si>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РЦП "Обеспечение жильем молодых семей на 2011-2015 годы""</t>
  </si>
  <si>
    <t>Компенсация родительской платы</t>
  </si>
  <si>
    <t>ФЦП" Социальное развитие села до 2012 г."        ( жилье на селе )</t>
  </si>
  <si>
    <t>ФИЗИЧЕСКАЯ КУЛЬТУРА И СПОРТ</t>
  </si>
  <si>
    <t>в т.ч. Строительство дет.сад в Монастырщине, спорткомплекс в г.Богучар</t>
  </si>
  <si>
    <t>ОБСЛУЖИВАНИЕ ГОСУДАРСТВЕННОГО И МУНИЦИПАЛЬНОГО ДОЛГА</t>
  </si>
  <si>
    <t>БЕЗВОЗМЕЗДНЫЕ ПЕРЕЧИСЛЕНИЯ БЮДЖЕТАМ</t>
  </si>
  <si>
    <t>Финансовая помощь бюджетам других уровней</t>
  </si>
  <si>
    <t>ИТОГО РАСХОДОВ</t>
  </si>
  <si>
    <t>ДЕФИЦИТ (ПРОФИЦИТ)</t>
  </si>
  <si>
    <t>отчет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</si>
</sst>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Fill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wrapText="1"/>
    </xf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>
      <alignment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5" fillId="2" borderId="5" xfId="1" applyFont="1" applyFill="1" applyBorder="1" applyAlignment="1">
      <alignment vertical="top" wrapText="1"/>
    </xf>
    <xf numFmtId="164" fontId="5" fillId="2" borderId="6" xfId="1" applyNumberFormat="1" applyFont="1" applyFill="1" applyBorder="1" applyAlignment="1">
      <alignment horizontal="center" vertical="top" wrapText="1"/>
    </xf>
    <xf numFmtId="0" fontId="4" fillId="0" borderId="5" xfId="1" applyFont="1" applyBorder="1" applyAlignment="1">
      <alignment vertical="top" wrapText="1"/>
    </xf>
    <xf numFmtId="4" fontId="5" fillId="3" borderId="6" xfId="1" applyNumberFormat="1" applyFont="1" applyFill="1" applyBorder="1" applyAlignment="1">
      <alignment horizontal="center" vertical="top" wrapText="1"/>
    </xf>
    <xf numFmtId="4" fontId="4" fillId="0" borderId="6" xfId="1" applyNumberFormat="1" applyFont="1" applyBorder="1" applyAlignment="1">
      <alignment vertical="top" wrapText="1"/>
    </xf>
    <xf numFmtId="4" fontId="4" fillId="3" borderId="6" xfId="1" applyNumberFormat="1" applyFont="1" applyFill="1" applyBorder="1" applyAlignment="1">
      <alignment horizontal="center" vertical="top" wrapText="1"/>
    </xf>
    <xf numFmtId="0" fontId="5" fillId="0" borderId="5" xfId="1" applyFont="1" applyBorder="1" applyAlignment="1">
      <alignment vertical="top" wrapText="1"/>
    </xf>
    <xf numFmtId="4" fontId="5" fillId="0" borderId="6" xfId="1" applyNumberFormat="1" applyFont="1" applyBorder="1" applyAlignment="1">
      <alignment vertical="top" wrapText="1"/>
    </xf>
    <xf numFmtId="4" fontId="4" fillId="0" borderId="6" xfId="1" applyNumberFormat="1" applyFont="1" applyFill="1" applyBorder="1" applyAlignment="1">
      <alignment horizontal="center" vertical="top" wrapText="1"/>
    </xf>
    <xf numFmtId="0" fontId="4" fillId="0" borderId="7" xfId="1" applyFont="1" applyBorder="1" applyAlignment="1">
      <alignment vertical="top" wrapText="1"/>
    </xf>
    <xf numFmtId="4" fontId="4" fillId="0" borderId="9" xfId="1" applyNumberFormat="1" applyFont="1" applyBorder="1" applyAlignment="1">
      <alignment vertical="top" wrapText="1"/>
    </xf>
    <xf numFmtId="4" fontId="4" fillId="0" borderId="9" xfId="1" applyNumberFormat="1" applyFont="1" applyBorder="1" applyAlignment="1">
      <alignment horizontal="center" vertical="top" wrapText="1"/>
    </xf>
    <xf numFmtId="0" fontId="4" fillId="0" borderId="10" xfId="1" applyFont="1" applyBorder="1" applyAlignment="1">
      <alignment vertical="top" wrapText="1"/>
    </xf>
    <xf numFmtId="4" fontId="4" fillId="0" borderId="11" xfId="1" applyNumberFormat="1" applyFont="1" applyBorder="1" applyAlignment="1">
      <alignment vertical="top" wrapText="1"/>
    </xf>
    <xf numFmtId="4" fontId="4" fillId="0" borderId="11" xfId="1" applyNumberFormat="1" applyFont="1" applyBorder="1" applyAlignment="1">
      <alignment horizontal="center" vertical="top" wrapText="1"/>
    </xf>
    <xf numFmtId="4" fontId="5" fillId="0" borderId="11" xfId="1" applyNumberFormat="1" applyFont="1" applyBorder="1" applyAlignment="1">
      <alignment horizontal="center" vertical="top" wrapText="1"/>
    </xf>
    <xf numFmtId="4" fontId="4" fillId="0" borderId="6" xfId="1" applyNumberFormat="1" applyFont="1" applyBorder="1" applyAlignment="1">
      <alignment horizontal="center" vertical="top" wrapText="1"/>
    </xf>
    <xf numFmtId="4" fontId="5" fillId="0" borderId="6" xfId="1" applyNumberFormat="1" applyFont="1" applyBorder="1" applyAlignment="1">
      <alignment horizontal="center" vertical="top" wrapText="1"/>
    </xf>
    <xf numFmtId="4" fontId="5" fillId="0" borderId="6" xfId="1" applyNumberFormat="1" applyFont="1" applyFill="1" applyBorder="1" applyAlignment="1">
      <alignment horizontal="center" vertical="top" wrapText="1"/>
    </xf>
    <xf numFmtId="0" fontId="4" fillId="4" borderId="5" xfId="1" applyFont="1" applyFill="1" applyBorder="1" applyAlignment="1">
      <alignment vertical="top" wrapText="1"/>
    </xf>
    <xf numFmtId="4" fontId="5" fillId="4" borderId="6" xfId="1" applyNumberFormat="1" applyFont="1" applyFill="1" applyBorder="1" applyAlignment="1">
      <alignment horizontal="center" vertical="top" wrapText="1"/>
    </xf>
    <xf numFmtId="4" fontId="5" fillId="2" borderId="6" xfId="1" applyNumberFormat="1" applyFont="1" applyFill="1" applyBorder="1" applyAlignment="1">
      <alignment vertical="top" wrapText="1"/>
    </xf>
    <xf numFmtId="4" fontId="4" fillId="2" borderId="6" xfId="1" applyNumberFormat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vertical="top" wrapText="1"/>
    </xf>
    <xf numFmtId="4" fontId="5" fillId="0" borderId="6" xfId="1" applyNumberFormat="1" applyFont="1" applyFill="1" applyBorder="1" applyAlignment="1">
      <alignment vertical="top" wrapText="1"/>
    </xf>
    <xf numFmtId="4" fontId="5" fillId="3" borderId="9" xfId="1" applyNumberFormat="1" applyFont="1" applyFill="1" applyBorder="1" applyAlignment="1">
      <alignment horizontal="center" vertical="top" wrapText="1"/>
    </xf>
    <xf numFmtId="4" fontId="4" fillId="0" borderId="1" xfId="1" applyNumberFormat="1" applyFont="1" applyBorder="1" applyAlignment="1">
      <alignment vertical="top" wrapText="1"/>
    </xf>
    <xf numFmtId="4" fontId="5" fillId="3" borderId="1" xfId="1" applyNumberFormat="1" applyFont="1" applyFill="1" applyBorder="1" applyAlignment="1">
      <alignment horizontal="center" vertical="top" wrapText="1"/>
    </xf>
    <xf numFmtId="4" fontId="4" fillId="0" borderId="7" xfId="1" applyNumberFormat="1" applyFont="1" applyBorder="1" applyAlignment="1">
      <alignment vertical="top" wrapText="1"/>
    </xf>
    <xf numFmtId="4" fontId="5" fillId="3" borderId="7" xfId="1" applyNumberFormat="1" applyFont="1" applyFill="1" applyBorder="1" applyAlignment="1">
      <alignment horizontal="center" vertical="top" wrapText="1"/>
    </xf>
    <xf numFmtId="4" fontId="4" fillId="0" borderId="5" xfId="1" applyNumberFormat="1" applyFont="1" applyBorder="1" applyAlignment="1">
      <alignment vertical="top" wrapText="1"/>
    </xf>
    <xf numFmtId="4" fontId="5" fillId="3" borderId="5" xfId="1" applyNumberFormat="1" applyFont="1" applyFill="1" applyBorder="1" applyAlignment="1">
      <alignment horizontal="center" vertical="top" wrapText="1"/>
    </xf>
    <xf numFmtId="0" fontId="4" fillId="0" borderId="12" xfId="1" applyFont="1" applyBorder="1" applyAlignment="1">
      <alignment vertical="top" wrapText="1"/>
    </xf>
    <xf numFmtId="4" fontId="4" fillId="0" borderId="13" xfId="1" applyNumberFormat="1" applyFont="1" applyBorder="1" applyAlignment="1">
      <alignment vertical="top" wrapText="1"/>
    </xf>
    <xf numFmtId="4" fontId="4" fillId="3" borderId="14" xfId="1" applyNumberFormat="1" applyFont="1" applyFill="1" applyBorder="1" applyAlignment="1">
      <alignment horizontal="center" vertical="top" wrapText="1"/>
    </xf>
    <xf numFmtId="4" fontId="4" fillId="3" borderId="15" xfId="1" applyNumberFormat="1" applyFont="1" applyFill="1" applyBorder="1" applyAlignment="1">
      <alignment horizontal="center" vertical="top" wrapText="1"/>
    </xf>
    <xf numFmtId="4" fontId="4" fillId="3" borderId="16" xfId="1" applyNumberFormat="1" applyFont="1" applyFill="1" applyBorder="1" applyAlignment="1">
      <alignment horizontal="center" vertical="top" wrapText="1"/>
    </xf>
    <xf numFmtId="0" fontId="4" fillId="0" borderId="17" xfId="1" applyFont="1" applyBorder="1" applyAlignment="1">
      <alignment vertical="top" wrapText="1"/>
    </xf>
    <xf numFmtId="4" fontId="4" fillId="0" borderId="17" xfId="1" applyNumberFormat="1" applyFont="1" applyBorder="1" applyAlignment="1">
      <alignment vertical="top" wrapText="1"/>
    </xf>
    <xf numFmtId="4" fontId="4" fillId="3" borderId="17" xfId="1" applyNumberFormat="1" applyFont="1" applyFill="1" applyBorder="1" applyAlignment="1">
      <alignment horizontal="center" vertical="top" wrapText="1"/>
    </xf>
    <xf numFmtId="4" fontId="4" fillId="0" borderId="18" xfId="1" applyNumberFormat="1" applyFont="1" applyBorder="1" applyAlignment="1">
      <alignment vertical="top" wrapText="1"/>
    </xf>
    <xf numFmtId="4" fontId="5" fillId="3" borderId="20" xfId="1" applyNumberFormat="1" applyFont="1" applyFill="1" applyBorder="1" applyAlignment="1">
      <alignment horizontal="center" vertical="top" wrapText="1"/>
    </xf>
    <xf numFmtId="4" fontId="4" fillId="0" borderId="22" xfId="1" applyNumberFormat="1" applyFont="1" applyBorder="1" applyAlignment="1">
      <alignment vertical="top" wrapText="1"/>
    </xf>
    <xf numFmtId="4" fontId="5" fillId="3" borderId="24" xfId="1" applyNumberFormat="1" applyFont="1" applyFill="1" applyBorder="1" applyAlignment="1">
      <alignment horizontal="center" vertical="top" wrapText="1"/>
    </xf>
    <xf numFmtId="0" fontId="4" fillId="0" borderId="20" xfId="1" applyFont="1" applyBorder="1" applyAlignment="1">
      <alignment vertical="top" wrapText="1"/>
    </xf>
    <xf numFmtId="4" fontId="4" fillId="0" borderId="8" xfId="1" applyNumberFormat="1" applyFont="1" applyBorder="1" applyAlignment="1">
      <alignment vertical="top" wrapText="1"/>
    </xf>
    <xf numFmtId="4" fontId="4" fillId="3" borderId="1" xfId="1" applyNumberFormat="1" applyFont="1" applyFill="1" applyBorder="1" applyAlignment="1">
      <alignment horizontal="center" vertical="top" wrapText="1"/>
    </xf>
    <xf numFmtId="4" fontId="4" fillId="3" borderId="26" xfId="1" applyNumberFormat="1" applyFont="1" applyFill="1" applyBorder="1" applyAlignment="1">
      <alignment horizontal="center" vertical="top" wrapText="1"/>
    </xf>
    <xf numFmtId="0" fontId="4" fillId="0" borderId="27" xfId="1" applyFont="1" applyBorder="1" applyAlignment="1">
      <alignment vertical="top" wrapText="1"/>
    </xf>
    <xf numFmtId="4" fontId="4" fillId="0" borderId="28" xfId="1" applyNumberFormat="1" applyFont="1" applyBorder="1" applyAlignment="1">
      <alignment vertical="top" wrapText="1"/>
    </xf>
    <xf numFmtId="4" fontId="4" fillId="3" borderId="29" xfId="1" applyNumberFormat="1" applyFont="1" applyFill="1" applyBorder="1" applyAlignment="1">
      <alignment horizontal="center" vertical="top" wrapText="1"/>
    </xf>
    <xf numFmtId="4" fontId="4" fillId="3" borderId="28" xfId="1" applyNumberFormat="1" applyFont="1" applyFill="1" applyBorder="1" applyAlignment="1">
      <alignment horizontal="center" vertical="top" wrapText="1"/>
    </xf>
    <xf numFmtId="4" fontId="4" fillId="3" borderId="30" xfId="1" applyNumberFormat="1" applyFont="1" applyFill="1" applyBorder="1" applyAlignment="1">
      <alignment horizontal="center" vertical="top" wrapText="1"/>
    </xf>
    <xf numFmtId="4" fontId="4" fillId="0" borderId="31" xfId="1" applyNumberFormat="1" applyFont="1" applyBorder="1" applyAlignment="1">
      <alignment vertical="top" wrapText="1"/>
    </xf>
    <xf numFmtId="4" fontId="4" fillId="3" borderId="32" xfId="1" applyNumberFormat="1" applyFont="1" applyFill="1" applyBorder="1" applyAlignment="1">
      <alignment horizontal="center" vertical="top" wrapText="1"/>
    </xf>
    <xf numFmtId="4" fontId="4" fillId="3" borderId="33" xfId="1" applyNumberFormat="1" applyFont="1" applyFill="1" applyBorder="1" applyAlignment="1">
      <alignment horizontal="center" vertical="top" wrapText="1"/>
    </xf>
    <xf numFmtId="4" fontId="4" fillId="3" borderId="34" xfId="1" applyNumberFormat="1" applyFont="1" applyFill="1" applyBorder="1" applyAlignment="1">
      <alignment horizontal="center" vertical="top" wrapText="1"/>
    </xf>
    <xf numFmtId="4" fontId="4" fillId="3" borderId="9" xfId="1" applyNumberFormat="1" applyFont="1" applyFill="1" applyBorder="1" applyAlignment="1">
      <alignment horizontal="center" vertical="top" wrapText="1"/>
    </xf>
    <xf numFmtId="0" fontId="4" fillId="0" borderId="3" xfId="1" applyFont="1" applyBorder="1" applyAlignment="1">
      <alignment vertical="top" wrapText="1"/>
    </xf>
    <xf numFmtId="4" fontId="4" fillId="0" borderId="3" xfId="1" applyNumberFormat="1" applyFont="1" applyBorder="1" applyAlignment="1">
      <alignment vertical="top" wrapText="1"/>
    </xf>
    <xf numFmtId="4" fontId="4" fillId="3" borderId="5" xfId="1" applyNumberFormat="1" applyFont="1" applyFill="1" applyBorder="1" applyAlignment="1">
      <alignment horizontal="center" vertical="top" wrapText="1"/>
    </xf>
    <xf numFmtId="4" fontId="5" fillId="3" borderId="10" xfId="1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" fontId="4" fillId="0" borderId="1" xfId="1" applyNumberFormat="1" applyFont="1" applyBorder="1" applyAlignment="1">
      <alignment horizontal="center" vertical="top" wrapText="1"/>
    </xf>
    <xf numFmtId="4" fontId="4" fillId="0" borderId="9" xfId="1" applyNumberFormat="1" applyFont="1" applyFill="1" applyBorder="1" applyAlignment="1">
      <alignment horizontal="center" vertical="top" wrapText="1"/>
    </xf>
    <xf numFmtId="0" fontId="7" fillId="0" borderId="8" xfId="1" applyFont="1" applyBorder="1" applyAlignment="1">
      <alignment wrapText="1"/>
    </xf>
    <xf numFmtId="0" fontId="4" fillId="2" borderId="5" xfId="1" applyFont="1" applyFill="1" applyBorder="1" applyAlignment="1">
      <alignment vertical="top" wrapText="1"/>
    </xf>
    <xf numFmtId="4" fontId="4" fillId="2" borderId="5" xfId="1" applyNumberFormat="1" applyFont="1" applyFill="1" applyBorder="1" applyAlignment="1">
      <alignment vertical="top" wrapText="1"/>
    </xf>
    <xf numFmtId="4" fontId="5" fillId="2" borderId="10" xfId="1" applyNumberFormat="1" applyFont="1" applyFill="1" applyBorder="1" applyAlignment="1">
      <alignment horizontal="center" vertical="top" wrapText="1"/>
    </xf>
    <xf numFmtId="4" fontId="4" fillId="2" borderId="6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center" vertical="top" wrapText="1"/>
    </xf>
    <xf numFmtId="164" fontId="2" fillId="0" borderId="0" xfId="1" applyNumberFormat="1" applyFont="1"/>
    <xf numFmtId="0" fontId="7" fillId="0" borderId="0" xfId="1" applyFont="1"/>
    <xf numFmtId="0" fontId="7" fillId="0" borderId="0" xfId="1" applyFont="1" applyFill="1" applyBorder="1"/>
    <xf numFmtId="0" fontId="1" fillId="0" borderId="0" xfId="1" applyBorder="1"/>
    <xf numFmtId="0" fontId="4" fillId="0" borderId="16" xfId="1" applyFont="1" applyBorder="1" applyAlignment="1">
      <alignment vertical="top" wrapText="1"/>
    </xf>
    <xf numFmtId="0" fontId="4" fillId="0" borderId="21" xfId="1" applyFont="1" applyBorder="1" applyAlignment="1">
      <alignment vertical="top" wrapText="1"/>
    </xf>
    <xf numFmtId="4" fontId="5" fillId="3" borderId="19" xfId="1" applyNumberFormat="1" applyFont="1" applyFill="1" applyBorder="1" applyAlignment="1">
      <alignment horizontal="center" vertical="top" wrapText="1"/>
    </xf>
    <xf numFmtId="4" fontId="5" fillId="3" borderId="23" xfId="1" applyNumberFormat="1" applyFont="1" applyFill="1" applyBorder="1" applyAlignment="1">
      <alignment horizontal="center" vertical="top" wrapText="1"/>
    </xf>
    <xf numFmtId="4" fontId="5" fillId="3" borderId="12" xfId="1" applyNumberFormat="1" applyFont="1" applyFill="1" applyBorder="1" applyAlignment="1">
      <alignment horizontal="center" vertical="top" wrapText="1"/>
    </xf>
    <xf numFmtId="4" fontId="5" fillId="3" borderId="25" xfId="1" applyNumberFormat="1" applyFont="1" applyFill="1" applyBorder="1" applyAlignment="1">
      <alignment horizontal="center" vertical="top" wrapText="1"/>
    </xf>
    <xf numFmtId="0" fontId="7" fillId="0" borderId="0" xfId="1" applyFont="1" applyBorder="1" applyAlignment="1">
      <alignment wrapText="1"/>
    </xf>
    <xf numFmtId="0" fontId="4" fillId="0" borderId="1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4" fontId="5" fillId="3" borderId="1" xfId="1" applyNumberFormat="1" applyFont="1" applyFill="1" applyBorder="1" applyAlignment="1">
      <alignment horizontal="center" vertical="top" wrapText="1"/>
    </xf>
    <xf numFmtId="4" fontId="5" fillId="3" borderId="5" xfId="1" applyNumberFormat="1" applyFont="1" applyFill="1" applyBorder="1" applyAlignment="1">
      <alignment horizontal="center" vertical="top" wrapText="1"/>
    </xf>
    <xf numFmtId="0" fontId="7" fillId="0" borderId="8" xfId="1" applyFont="1" applyBorder="1" applyAlignment="1">
      <alignment wrapText="1"/>
    </xf>
    <xf numFmtId="0" fontId="4" fillId="0" borderId="7" xfId="1" applyFont="1" applyBorder="1" applyAlignment="1">
      <alignment vertical="top" wrapText="1"/>
    </xf>
    <xf numFmtId="4" fontId="5" fillId="3" borderId="7" xfId="1" applyNumberFormat="1" applyFont="1" applyFill="1" applyBorder="1" applyAlignment="1">
      <alignment horizontal="center" vertical="top" wrapText="1"/>
    </xf>
    <xf numFmtId="0" fontId="4" fillId="0" borderId="3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center" vertical="top" wrapText="1"/>
    </xf>
    <xf numFmtId="4" fontId="4" fillId="0" borderId="5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5"/>
  <sheetViews>
    <sheetView tabSelected="1" view="pageBreakPreview" topLeftCell="A57" zoomScale="75" zoomScaleNormal="100" workbookViewId="0">
      <selection activeCell="I102" sqref="I102"/>
    </sheetView>
  </sheetViews>
  <sheetFormatPr defaultRowHeight="12.75"/>
  <cols>
    <col min="1" max="1" width="2.42578125" style="2" customWidth="1"/>
    <col min="2" max="2" width="56" style="2" customWidth="1"/>
    <col min="3" max="3" width="17.42578125" style="2" hidden="1" customWidth="1"/>
    <col min="4" max="4" width="16.7109375" style="2" customWidth="1"/>
    <col min="5" max="5" width="18.28515625" style="2" hidden="1" customWidth="1"/>
    <col min="6" max="6" width="16.85546875" style="2" customWidth="1"/>
    <col min="7" max="7" width="0.140625" style="2" hidden="1" customWidth="1"/>
    <col min="8" max="8" width="9.140625" style="2" hidden="1" customWidth="1"/>
    <col min="9" max="9" width="10.42578125" style="2" customWidth="1"/>
    <col min="10" max="10" width="10.85546875" style="2" customWidth="1"/>
    <col min="11" max="256" width="9.140625" style="2"/>
    <col min="257" max="257" width="2.42578125" style="2" customWidth="1"/>
    <col min="258" max="258" width="56" style="2" customWidth="1"/>
    <col min="259" max="259" width="0" style="2" hidden="1" customWidth="1"/>
    <col min="260" max="260" width="16.7109375" style="2" customWidth="1"/>
    <col min="261" max="261" width="0" style="2" hidden="1" customWidth="1"/>
    <col min="262" max="262" width="16.85546875" style="2" customWidth="1"/>
    <col min="263" max="264" width="0" style="2" hidden="1" customWidth="1"/>
    <col min="265" max="265" width="10.42578125" style="2" customWidth="1"/>
    <col min="266" max="266" width="10.85546875" style="2" customWidth="1"/>
    <col min="267" max="512" width="9.140625" style="2"/>
    <col min="513" max="513" width="2.42578125" style="2" customWidth="1"/>
    <col min="514" max="514" width="56" style="2" customWidth="1"/>
    <col min="515" max="515" width="0" style="2" hidden="1" customWidth="1"/>
    <col min="516" max="516" width="16.7109375" style="2" customWidth="1"/>
    <col min="517" max="517" width="0" style="2" hidden="1" customWidth="1"/>
    <col min="518" max="518" width="16.85546875" style="2" customWidth="1"/>
    <col min="519" max="520" width="0" style="2" hidden="1" customWidth="1"/>
    <col min="521" max="521" width="10.42578125" style="2" customWidth="1"/>
    <col min="522" max="522" width="10.85546875" style="2" customWidth="1"/>
    <col min="523" max="768" width="9.140625" style="2"/>
    <col min="769" max="769" width="2.42578125" style="2" customWidth="1"/>
    <col min="770" max="770" width="56" style="2" customWidth="1"/>
    <col min="771" max="771" width="0" style="2" hidden="1" customWidth="1"/>
    <col min="772" max="772" width="16.7109375" style="2" customWidth="1"/>
    <col min="773" max="773" width="0" style="2" hidden="1" customWidth="1"/>
    <col min="774" max="774" width="16.85546875" style="2" customWidth="1"/>
    <col min="775" max="776" width="0" style="2" hidden="1" customWidth="1"/>
    <col min="777" max="777" width="10.42578125" style="2" customWidth="1"/>
    <col min="778" max="778" width="10.85546875" style="2" customWidth="1"/>
    <col min="779" max="1024" width="9.140625" style="2"/>
    <col min="1025" max="1025" width="2.42578125" style="2" customWidth="1"/>
    <col min="1026" max="1026" width="56" style="2" customWidth="1"/>
    <col min="1027" max="1027" width="0" style="2" hidden="1" customWidth="1"/>
    <col min="1028" max="1028" width="16.7109375" style="2" customWidth="1"/>
    <col min="1029" max="1029" width="0" style="2" hidden="1" customWidth="1"/>
    <col min="1030" max="1030" width="16.85546875" style="2" customWidth="1"/>
    <col min="1031" max="1032" width="0" style="2" hidden="1" customWidth="1"/>
    <col min="1033" max="1033" width="10.42578125" style="2" customWidth="1"/>
    <col min="1034" max="1034" width="10.85546875" style="2" customWidth="1"/>
    <col min="1035" max="1280" width="9.140625" style="2"/>
    <col min="1281" max="1281" width="2.42578125" style="2" customWidth="1"/>
    <col min="1282" max="1282" width="56" style="2" customWidth="1"/>
    <col min="1283" max="1283" width="0" style="2" hidden="1" customWidth="1"/>
    <col min="1284" max="1284" width="16.7109375" style="2" customWidth="1"/>
    <col min="1285" max="1285" width="0" style="2" hidden="1" customWidth="1"/>
    <col min="1286" max="1286" width="16.85546875" style="2" customWidth="1"/>
    <col min="1287" max="1288" width="0" style="2" hidden="1" customWidth="1"/>
    <col min="1289" max="1289" width="10.42578125" style="2" customWidth="1"/>
    <col min="1290" max="1290" width="10.85546875" style="2" customWidth="1"/>
    <col min="1291" max="1536" width="9.140625" style="2"/>
    <col min="1537" max="1537" width="2.42578125" style="2" customWidth="1"/>
    <col min="1538" max="1538" width="56" style="2" customWidth="1"/>
    <col min="1539" max="1539" width="0" style="2" hidden="1" customWidth="1"/>
    <col min="1540" max="1540" width="16.7109375" style="2" customWidth="1"/>
    <col min="1541" max="1541" width="0" style="2" hidden="1" customWidth="1"/>
    <col min="1542" max="1542" width="16.85546875" style="2" customWidth="1"/>
    <col min="1543" max="1544" width="0" style="2" hidden="1" customWidth="1"/>
    <col min="1545" max="1545" width="10.42578125" style="2" customWidth="1"/>
    <col min="1546" max="1546" width="10.85546875" style="2" customWidth="1"/>
    <col min="1547" max="1792" width="9.140625" style="2"/>
    <col min="1793" max="1793" width="2.42578125" style="2" customWidth="1"/>
    <col min="1794" max="1794" width="56" style="2" customWidth="1"/>
    <col min="1795" max="1795" width="0" style="2" hidden="1" customWidth="1"/>
    <col min="1796" max="1796" width="16.7109375" style="2" customWidth="1"/>
    <col min="1797" max="1797" width="0" style="2" hidden="1" customWidth="1"/>
    <col min="1798" max="1798" width="16.85546875" style="2" customWidth="1"/>
    <col min="1799" max="1800" width="0" style="2" hidden="1" customWidth="1"/>
    <col min="1801" max="1801" width="10.42578125" style="2" customWidth="1"/>
    <col min="1802" max="1802" width="10.85546875" style="2" customWidth="1"/>
    <col min="1803" max="2048" width="9.140625" style="2"/>
    <col min="2049" max="2049" width="2.42578125" style="2" customWidth="1"/>
    <col min="2050" max="2050" width="56" style="2" customWidth="1"/>
    <col min="2051" max="2051" width="0" style="2" hidden="1" customWidth="1"/>
    <col min="2052" max="2052" width="16.7109375" style="2" customWidth="1"/>
    <col min="2053" max="2053" width="0" style="2" hidden="1" customWidth="1"/>
    <col min="2054" max="2054" width="16.85546875" style="2" customWidth="1"/>
    <col min="2055" max="2056" width="0" style="2" hidden="1" customWidth="1"/>
    <col min="2057" max="2057" width="10.42578125" style="2" customWidth="1"/>
    <col min="2058" max="2058" width="10.85546875" style="2" customWidth="1"/>
    <col min="2059" max="2304" width="9.140625" style="2"/>
    <col min="2305" max="2305" width="2.42578125" style="2" customWidth="1"/>
    <col min="2306" max="2306" width="56" style="2" customWidth="1"/>
    <col min="2307" max="2307" width="0" style="2" hidden="1" customWidth="1"/>
    <col min="2308" max="2308" width="16.7109375" style="2" customWidth="1"/>
    <col min="2309" max="2309" width="0" style="2" hidden="1" customWidth="1"/>
    <col min="2310" max="2310" width="16.85546875" style="2" customWidth="1"/>
    <col min="2311" max="2312" width="0" style="2" hidden="1" customWidth="1"/>
    <col min="2313" max="2313" width="10.42578125" style="2" customWidth="1"/>
    <col min="2314" max="2314" width="10.85546875" style="2" customWidth="1"/>
    <col min="2315" max="2560" width="9.140625" style="2"/>
    <col min="2561" max="2561" width="2.42578125" style="2" customWidth="1"/>
    <col min="2562" max="2562" width="56" style="2" customWidth="1"/>
    <col min="2563" max="2563" width="0" style="2" hidden="1" customWidth="1"/>
    <col min="2564" max="2564" width="16.7109375" style="2" customWidth="1"/>
    <col min="2565" max="2565" width="0" style="2" hidden="1" customWidth="1"/>
    <col min="2566" max="2566" width="16.85546875" style="2" customWidth="1"/>
    <col min="2567" max="2568" width="0" style="2" hidden="1" customWidth="1"/>
    <col min="2569" max="2569" width="10.42578125" style="2" customWidth="1"/>
    <col min="2570" max="2570" width="10.85546875" style="2" customWidth="1"/>
    <col min="2571" max="2816" width="9.140625" style="2"/>
    <col min="2817" max="2817" width="2.42578125" style="2" customWidth="1"/>
    <col min="2818" max="2818" width="56" style="2" customWidth="1"/>
    <col min="2819" max="2819" width="0" style="2" hidden="1" customWidth="1"/>
    <col min="2820" max="2820" width="16.7109375" style="2" customWidth="1"/>
    <col min="2821" max="2821" width="0" style="2" hidden="1" customWidth="1"/>
    <col min="2822" max="2822" width="16.85546875" style="2" customWidth="1"/>
    <col min="2823" max="2824" width="0" style="2" hidden="1" customWidth="1"/>
    <col min="2825" max="2825" width="10.42578125" style="2" customWidth="1"/>
    <col min="2826" max="2826" width="10.85546875" style="2" customWidth="1"/>
    <col min="2827" max="3072" width="9.140625" style="2"/>
    <col min="3073" max="3073" width="2.42578125" style="2" customWidth="1"/>
    <col min="3074" max="3074" width="56" style="2" customWidth="1"/>
    <col min="3075" max="3075" width="0" style="2" hidden="1" customWidth="1"/>
    <col min="3076" max="3076" width="16.7109375" style="2" customWidth="1"/>
    <col min="3077" max="3077" width="0" style="2" hidden="1" customWidth="1"/>
    <col min="3078" max="3078" width="16.85546875" style="2" customWidth="1"/>
    <col min="3079" max="3080" width="0" style="2" hidden="1" customWidth="1"/>
    <col min="3081" max="3081" width="10.42578125" style="2" customWidth="1"/>
    <col min="3082" max="3082" width="10.85546875" style="2" customWidth="1"/>
    <col min="3083" max="3328" width="9.140625" style="2"/>
    <col min="3329" max="3329" width="2.42578125" style="2" customWidth="1"/>
    <col min="3330" max="3330" width="56" style="2" customWidth="1"/>
    <col min="3331" max="3331" width="0" style="2" hidden="1" customWidth="1"/>
    <col min="3332" max="3332" width="16.7109375" style="2" customWidth="1"/>
    <col min="3333" max="3333" width="0" style="2" hidden="1" customWidth="1"/>
    <col min="3334" max="3334" width="16.85546875" style="2" customWidth="1"/>
    <col min="3335" max="3336" width="0" style="2" hidden="1" customWidth="1"/>
    <col min="3337" max="3337" width="10.42578125" style="2" customWidth="1"/>
    <col min="3338" max="3338" width="10.85546875" style="2" customWidth="1"/>
    <col min="3339" max="3584" width="9.140625" style="2"/>
    <col min="3585" max="3585" width="2.42578125" style="2" customWidth="1"/>
    <col min="3586" max="3586" width="56" style="2" customWidth="1"/>
    <col min="3587" max="3587" width="0" style="2" hidden="1" customWidth="1"/>
    <col min="3588" max="3588" width="16.7109375" style="2" customWidth="1"/>
    <col min="3589" max="3589" width="0" style="2" hidden="1" customWidth="1"/>
    <col min="3590" max="3590" width="16.85546875" style="2" customWidth="1"/>
    <col min="3591" max="3592" width="0" style="2" hidden="1" customWidth="1"/>
    <col min="3593" max="3593" width="10.42578125" style="2" customWidth="1"/>
    <col min="3594" max="3594" width="10.85546875" style="2" customWidth="1"/>
    <col min="3595" max="3840" width="9.140625" style="2"/>
    <col min="3841" max="3841" width="2.42578125" style="2" customWidth="1"/>
    <col min="3842" max="3842" width="56" style="2" customWidth="1"/>
    <col min="3843" max="3843" width="0" style="2" hidden="1" customWidth="1"/>
    <col min="3844" max="3844" width="16.7109375" style="2" customWidth="1"/>
    <col min="3845" max="3845" width="0" style="2" hidden="1" customWidth="1"/>
    <col min="3846" max="3846" width="16.85546875" style="2" customWidth="1"/>
    <col min="3847" max="3848" width="0" style="2" hidden="1" customWidth="1"/>
    <col min="3849" max="3849" width="10.42578125" style="2" customWidth="1"/>
    <col min="3850" max="3850" width="10.85546875" style="2" customWidth="1"/>
    <col min="3851" max="4096" width="9.140625" style="2"/>
    <col min="4097" max="4097" width="2.42578125" style="2" customWidth="1"/>
    <col min="4098" max="4098" width="56" style="2" customWidth="1"/>
    <col min="4099" max="4099" width="0" style="2" hidden="1" customWidth="1"/>
    <col min="4100" max="4100" width="16.7109375" style="2" customWidth="1"/>
    <col min="4101" max="4101" width="0" style="2" hidden="1" customWidth="1"/>
    <col min="4102" max="4102" width="16.85546875" style="2" customWidth="1"/>
    <col min="4103" max="4104" width="0" style="2" hidden="1" customWidth="1"/>
    <col min="4105" max="4105" width="10.42578125" style="2" customWidth="1"/>
    <col min="4106" max="4106" width="10.85546875" style="2" customWidth="1"/>
    <col min="4107" max="4352" width="9.140625" style="2"/>
    <col min="4353" max="4353" width="2.42578125" style="2" customWidth="1"/>
    <col min="4354" max="4354" width="56" style="2" customWidth="1"/>
    <col min="4355" max="4355" width="0" style="2" hidden="1" customWidth="1"/>
    <col min="4356" max="4356" width="16.7109375" style="2" customWidth="1"/>
    <col min="4357" max="4357" width="0" style="2" hidden="1" customWidth="1"/>
    <col min="4358" max="4358" width="16.85546875" style="2" customWidth="1"/>
    <col min="4359" max="4360" width="0" style="2" hidden="1" customWidth="1"/>
    <col min="4361" max="4361" width="10.42578125" style="2" customWidth="1"/>
    <col min="4362" max="4362" width="10.85546875" style="2" customWidth="1"/>
    <col min="4363" max="4608" width="9.140625" style="2"/>
    <col min="4609" max="4609" width="2.42578125" style="2" customWidth="1"/>
    <col min="4610" max="4610" width="56" style="2" customWidth="1"/>
    <col min="4611" max="4611" width="0" style="2" hidden="1" customWidth="1"/>
    <col min="4612" max="4612" width="16.7109375" style="2" customWidth="1"/>
    <col min="4613" max="4613" width="0" style="2" hidden="1" customWidth="1"/>
    <col min="4614" max="4614" width="16.85546875" style="2" customWidth="1"/>
    <col min="4615" max="4616" width="0" style="2" hidden="1" customWidth="1"/>
    <col min="4617" max="4617" width="10.42578125" style="2" customWidth="1"/>
    <col min="4618" max="4618" width="10.85546875" style="2" customWidth="1"/>
    <col min="4619" max="4864" width="9.140625" style="2"/>
    <col min="4865" max="4865" width="2.42578125" style="2" customWidth="1"/>
    <col min="4866" max="4866" width="56" style="2" customWidth="1"/>
    <col min="4867" max="4867" width="0" style="2" hidden="1" customWidth="1"/>
    <col min="4868" max="4868" width="16.7109375" style="2" customWidth="1"/>
    <col min="4869" max="4869" width="0" style="2" hidden="1" customWidth="1"/>
    <col min="4870" max="4870" width="16.85546875" style="2" customWidth="1"/>
    <col min="4871" max="4872" width="0" style="2" hidden="1" customWidth="1"/>
    <col min="4873" max="4873" width="10.42578125" style="2" customWidth="1"/>
    <col min="4874" max="4874" width="10.85546875" style="2" customWidth="1"/>
    <col min="4875" max="5120" width="9.140625" style="2"/>
    <col min="5121" max="5121" width="2.42578125" style="2" customWidth="1"/>
    <col min="5122" max="5122" width="56" style="2" customWidth="1"/>
    <col min="5123" max="5123" width="0" style="2" hidden="1" customWidth="1"/>
    <col min="5124" max="5124" width="16.7109375" style="2" customWidth="1"/>
    <col min="5125" max="5125" width="0" style="2" hidden="1" customWidth="1"/>
    <col min="5126" max="5126" width="16.85546875" style="2" customWidth="1"/>
    <col min="5127" max="5128" width="0" style="2" hidden="1" customWidth="1"/>
    <col min="5129" max="5129" width="10.42578125" style="2" customWidth="1"/>
    <col min="5130" max="5130" width="10.85546875" style="2" customWidth="1"/>
    <col min="5131" max="5376" width="9.140625" style="2"/>
    <col min="5377" max="5377" width="2.42578125" style="2" customWidth="1"/>
    <col min="5378" max="5378" width="56" style="2" customWidth="1"/>
    <col min="5379" max="5379" width="0" style="2" hidden="1" customWidth="1"/>
    <col min="5380" max="5380" width="16.7109375" style="2" customWidth="1"/>
    <col min="5381" max="5381" width="0" style="2" hidden="1" customWidth="1"/>
    <col min="5382" max="5382" width="16.85546875" style="2" customWidth="1"/>
    <col min="5383" max="5384" width="0" style="2" hidden="1" customWidth="1"/>
    <col min="5385" max="5385" width="10.42578125" style="2" customWidth="1"/>
    <col min="5386" max="5386" width="10.85546875" style="2" customWidth="1"/>
    <col min="5387" max="5632" width="9.140625" style="2"/>
    <col min="5633" max="5633" width="2.42578125" style="2" customWidth="1"/>
    <col min="5634" max="5634" width="56" style="2" customWidth="1"/>
    <col min="5635" max="5635" width="0" style="2" hidden="1" customWidth="1"/>
    <col min="5636" max="5636" width="16.7109375" style="2" customWidth="1"/>
    <col min="5637" max="5637" width="0" style="2" hidden="1" customWidth="1"/>
    <col min="5638" max="5638" width="16.85546875" style="2" customWidth="1"/>
    <col min="5639" max="5640" width="0" style="2" hidden="1" customWidth="1"/>
    <col min="5641" max="5641" width="10.42578125" style="2" customWidth="1"/>
    <col min="5642" max="5642" width="10.85546875" style="2" customWidth="1"/>
    <col min="5643" max="5888" width="9.140625" style="2"/>
    <col min="5889" max="5889" width="2.42578125" style="2" customWidth="1"/>
    <col min="5890" max="5890" width="56" style="2" customWidth="1"/>
    <col min="5891" max="5891" width="0" style="2" hidden="1" customWidth="1"/>
    <col min="5892" max="5892" width="16.7109375" style="2" customWidth="1"/>
    <col min="5893" max="5893" width="0" style="2" hidden="1" customWidth="1"/>
    <col min="5894" max="5894" width="16.85546875" style="2" customWidth="1"/>
    <col min="5895" max="5896" width="0" style="2" hidden="1" customWidth="1"/>
    <col min="5897" max="5897" width="10.42578125" style="2" customWidth="1"/>
    <col min="5898" max="5898" width="10.85546875" style="2" customWidth="1"/>
    <col min="5899" max="6144" width="9.140625" style="2"/>
    <col min="6145" max="6145" width="2.42578125" style="2" customWidth="1"/>
    <col min="6146" max="6146" width="56" style="2" customWidth="1"/>
    <col min="6147" max="6147" width="0" style="2" hidden="1" customWidth="1"/>
    <col min="6148" max="6148" width="16.7109375" style="2" customWidth="1"/>
    <col min="6149" max="6149" width="0" style="2" hidden="1" customWidth="1"/>
    <col min="6150" max="6150" width="16.85546875" style="2" customWidth="1"/>
    <col min="6151" max="6152" width="0" style="2" hidden="1" customWidth="1"/>
    <col min="6153" max="6153" width="10.42578125" style="2" customWidth="1"/>
    <col min="6154" max="6154" width="10.85546875" style="2" customWidth="1"/>
    <col min="6155" max="6400" width="9.140625" style="2"/>
    <col min="6401" max="6401" width="2.42578125" style="2" customWidth="1"/>
    <col min="6402" max="6402" width="56" style="2" customWidth="1"/>
    <col min="6403" max="6403" width="0" style="2" hidden="1" customWidth="1"/>
    <col min="6404" max="6404" width="16.7109375" style="2" customWidth="1"/>
    <col min="6405" max="6405" width="0" style="2" hidden="1" customWidth="1"/>
    <col min="6406" max="6406" width="16.85546875" style="2" customWidth="1"/>
    <col min="6407" max="6408" width="0" style="2" hidden="1" customWidth="1"/>
    <col min="6409" max="6409" width="10.42578125" style="2" customWidth="1"/>
    <col min="6410" max="6410" width="10.85546875" style="2" customWidth="1"/>
    <col min="6411" max="6656" width="9.140625" style="2"/>
    <col min="6657" max="6657" width="2.42578125" style="2" customWidth="1"/>
    <col min="6658" max="6658" width="56" style="2" customWidth="1"/>
    <col min="6659" max="6659" width="0" style="2" hidden="1" customWidth="1"/>
    <col min="6660" max="6660" width="16.7109375" style="2" customWidth="1"/>
    <col min="6661" max="6661" width="0" style="2" hidden="1" customWidth="1"/>
    <col min="6662" max="6662" width="16.85546875" style="2" customWidth="1"/>
    <col min="6663" max="6664" width="0" style="2" hidden="1" customWidth="1"/>
    <col min="6665" max="6665" width="10.42578125" style="2" customWidth="1"/>
    <col min="6666" max="6666" width="10.85546875" style="2" customWidth="1"/>
    <col min="6667" max="6912" width="9.140625" style="2"/>
    <col min="6913" max="6913" width="2.42578125" style="2" customWidth="1"/>
    <col min="6914" max="6914" width="56" style="2" customWidth="1"/>
    <col min="6915" max="6915" width="0" style="2" hidden="1" customWidth="1"/>
    <col min="6916" max="6916" width="16.7109375" style="2" customWidth="1"/>
    <col min="6917" max="6917" width="0" style="2" hidden="1" customWidth="1"/>
    <col min="6918" max="6918" width="16.85546875" style="2" customWidth="1"/>
    <col min="6919" max="6920" width="0" style="2" hidden="1" customWidth="1"/>
    <col min="6921" max="6921" width="10.42578125" style="2" customWidth="1"/>
    <col min="6922" max="6922" width="10.85546875" style="2" customWidth="1"/>
    <col min="6923" max="7168" width="9.140625" style="2"/>
    <col min="7169" max="7169" width="2.42578125" style="2" customWidth="1"/>
    <col min="7170" max="7170" width="56" style="2" customWidth="1"/>
    <col min="7171" max="7171" width="0" style="2" hidden="1" customWidth="1"/>
    <col min="7172" max="7172" width="16.7109375" style="2" customWidth="1"/>
    <col min="7173" max="7173" width="0" style="2" hidden="1" customWidth="1"/>
    <col min="7174" max="7174" width="16.85546875" style="2" customWidth="1"/>
    <col min="7175" max="7176" width="0" style="2" hidden="1" customWidth="1"/>
    <col min="7177" max="7177" width="10.42578125" style="2" customWidth="1"/>
    <col min="7178" max="7178" width="10.85546875" style="2" customWidth="1"/>
    <col min="7179" max="7424" width="9.140625" style="2"/>
    <col min="7425" max="7425" width="2.42578125" style="2" customWidth="1"/>
    <col min="7426" max="7426" width="56" style="2" customWidth="1"/>
    <col min="7427" max="7427" width="0" style="2" hidden="1" customWidth="1"/>
    <col min="7428" max="7428" width="16.7109375" style="2" customWidth="1"/>
    <col min="7429" max="7429" width="0" style="2" hidden="1" customWidth="1"/>
    <col min="7430" max="7430" width="16.85546875" style="2" customWidth="1"/>
    <col min="7431" max="7432" width="0" style="2" hidden="1" customWidth="1"/>
    <col min="7433" max="7433" width="10.42578125" style="2" customWidth="1"/>
    <col min="7434" max="7434" width="10.85546875" style="2" customWidth="1"/>
    <col min="7435" max="7680" width="9.140625" style="2"/>
    <col min="7681" max="7681" width="2.42578125" style="2" customWidth="1"/>
    <col min="7682" max="7682" width="56" style="2" customWidth="1"/>
    <col min="7683" max="7683" width="0" style="2" hidden="1" customWidth="1"/>
    <col min="7684" max="7684" width="16.7109375" style="2" customWidth="1"/>
    <col min="7685" max="7685" width="0" style="2" hidden="1" customWidth="1"/>
    <col min="7686" max="7686" width="16.85546875" style="2" customWidth="1"/>
    <col min="7687" max="7688" width="0" style="2" hidden="1" customWidth="1"/>
    <col min="7689" max="7689" width="10.42578125" style="2" customWidth="1"/>
    <col min="7690" max="7690" width="10.85546875" style="2" customWidth="1"/>
    <col min="7691" max="7936" width="9.140625" style="2"/>
    <col min="7937" max="7937" width="2.42578125" style="2" customWidth="1"/>
    <col min="7938" max="7938" width="56" style="2" customWidth="1"/>
    <col min="7939" max="7939" width="0" style="2" hidden="1" customWidth="1"/>
    <col min="7940" max="7940" width="16.7109375" style="2" customWidth="1"/>
    <col min="7941" max="7941" width="0" style="2" hidden="1" customWidth="1"/>
    <col min="7942" max="7942" width="16.85546875" style="2" customWidth="1"/>
    <col min="7943" max="7944" width="0" style="2" hidden="1" customWidth="1"/>
    <col min="7945" max="7945" width="10.42578125" style="2" customWidth="1"/>
    <col min="7946" max="7946" width="10.85546875" style="2" customWidth="1"/>
    <col min="7947" max="8192" width="9.140625" style="2"/>
    <col min="8193" max="8193" width="2.42578125" style="2" customWidth="1"/>
    <col min="8194" max="8194" width="56" style="2" customWidth="1"/>
    <col min="8195" max="8195" width="0" style="2" hidden="1" customWidth="1"/>
    <col min="8196" max="8196" width="16.7109375" style="2" customWidth="1"/>
    <col min="8197" max="8197" width="0" style="2" hidden="1" customWidth="1"/>
    <col min="8198" max="8198" width="16.85546875" style="2" customWidth="1"/>
    <col min="8199" max="8200" width="0" style="2" hidden="1" customWidth="1"/>
    <col min="8201" max="8201" width="10.42578125" style="2" customWidth="1"/>
    <col min="8202" max="8202" width="10.85546875" style="2" customWidth="1"/>
    <col min="8203" max="8448" width="9.140625" style="2"/>
    <col min="8449" max="8449" width="2.42578125" style="2" customWidth="1"/>
    <col min="8450" max="8450" width="56" style="2" customWidth="1"/>
    <col min="8451" max="8451" width="0" style="2" hidden="1" customWidth="1"/>
    <col min="8452" max="8452" width="16.7109375" style="2" customWidth="1"/>
    <col min="8453" max="8453" width="0" style="2" hidden="1" customWidth="1"/>
    <col min="8454" max="8454" width="16.85546875" style="2" customWidth="1"/>
    <col min="8455" max="8456" width="0" style="2" hidden="1" customWidth="1"/>
    <col min="8457" max="8457" width="10.42578125" style="2" customWidth="1"/>
    <col min="8458" max="8458" width="10.85546875" style="2" customWidth="1"/>
    <col min="8459" max="8704" width="9.140625" style="2"/>
    <col min="8705" max="8705" width="2.42578125" style="2" customWidth="1"/>
    <col min="8706" max="8706" width="56" style="2" customWidth="1"/>
    <col min="8707" max="8707" width="0" style="2" hidden="1" customWidth="1"/>
    <col min="8708" max="8708" width="16.7109375" style="2" customWidth="1"/>
    <col min="8709" max="8709" width="0" style="2" hidden="1" customWidth="1"/>
    <col min="8710" max="8710" width="16.85546875" style="2" customWidth="1"/>
    <col min="8711" max="8712" width="0" style="2" hidden="1" customWidth="1"/>
    <col min="8713" max="8713" width="10.42578125" style="2" customWidth="1"/>
    <col min="8714" max="8714" width="10.85546875" style="2" customWidth="1"/>
    <col min="8715" max="8960" width="9.140625" style="2"/>
    <col min="8961" max="8961" width="2.42578125" style="2" customWidth="1"/>
    <col min="8962" max="8962" width="56" style="2" customWidth="1"/>
    <col min="8963" max="8963" width="0" style="2" hidden="1" customWidth="1"/>
    <col min="8964" max="8964" width="16.7109375" style="2" customWidth="1"/>
    <col min="8965" max="8965" width="0" style="2" hidden="1" customWidth="1"/>
    <col min="8966" max="8966" width="16.85546875" style="2" customWidth="1"/>
    <col min="8967" max="8968" width="0" style="2" hidden="1" customWidth="1"/>
    <col min="8969" max="8969" width="10.42578125" style="2" customWidth="1"/>
    <col min="8970" max="8970" width="10.85546875" style="2" customWidth="1"/>
    <col min="8971" max="9216" width="9.140625" style="2"/>
    <col min="9217" max="9217" width="2.42578125" style="2" customWidth="1"/>
    <col min="9218" max="9218" width="56" style="2" customWidth="1"/>
    <col min="9219" max="9219" width="0" style="2" hidden="1" customWidth="1"/>
    <col min="9220" max="9220" width="16.7109375" style="2" customWidth="1"/>
    <col min="9221" max="9221" width="0" style="2" hidden="1" customWidth="1"/>
    <col min="9222" max="9222" width="16.85546875" style="2" customWidth="1"/>
    <col min="9223" max="9224" width="0" style="2" hidden="1" customWidth="1"/>
    <col min="9225" max="9225" width="10.42578125" style="2" customWidth="1"/>
    <col min="9226" max="9226" width="10.85546875" style="2" customWidth="1"/>
    <col min="9227" max="9472" width="9.140625" style="2"/>
    <col min="9473" max="9473" width="2.42578125" style="2" customWidth="1"/>
    <col min="9474" max="9474" width="56" style="2" customWidth="1"/>
    <col min="9475" max="9475" width="0" style="2" hidden="1" customWidth="1"/>
    <col min="9476" max="9476" width="16.7109375" style="2" customWidth="1"/>
    <col min="9477" max="9477" width="0" style="2" hidden="1" customWidth="1"/>
    <col min="9478" max="9478" width="16.85546875" style="2" customWidth="1"/>
    <col min="9479" max="9480" width="0" style="2" hidden="1" customWidth="1"/>
    <col min="9481" max="9481" width="10.42578125" style="2" customWidth="1"/>
    <col min="9482" max="9482" width="10.85546875" style="2" customWidth="1"/>
    <col min="9483" max="9728" width="9.140625" style="2"/>
    <col min="9729" max="9729" width="2.42578125" style="2" customWidth="1"/>
    <col min="9730" max="9730" width="56" style="2" customWidth="1"/>
    <col min="9731" max="9731" width="0" style="2" hidden="1" customWidth="1"/>
    <col min="9732" max="9732" width="16.7109375" style="2" customWidth="1"/>
    <col min="9733" max="9733" width="0" style="2" hidden="1" customWidth="1"/>
    <col min="9734" max="9734" width="16.85546875" style="2" customWidth="1"/>
    <col min="9735" max="9736" width="0" style="2" hidden="1" customWidth="1"/>
    <col min="9737" max="9737" width="10.42578125" style="2" customWidth="1"/>
    <col min="9738" max="9738" width="10.85546875" style="2" customWidth="1"/>
    <col min="9739" max="9984" width="9.140625" style="2"/>
    <col min="9985" max="9985" width="2.42578125" style="2" customWidth="1"/>
    <col min="9986" max="9986" width="56" style="2" customWidth="1"/>
    <col min="9987" max="9987" width="0" style="2" hidden="1" customWidth="1"/>
    <col min="9988" max="9988" width="16.7109375" style="2" customWidth="1"/>
    <col min="9989" max="9989" width="0" style="2" hidden="1" customWidth="1"/>
    <col min="9990" max="9990" width="16.85546875" style="2" customWidth="1"/>
    <col min="9991" max="9992" width="0" style="2" hidden="1" customWidth="1"/>
    <col min="9993" max="9993" width="10.42578125" style="2" customWidth="1"/>
    <col min="9994" max="9994" width="10.85546875" style="2" customWidth="1"/>
    <col min="9995" max="10240" width="9.140625" style="2"/>
    <col min="10241" max="10241" width="2.42578125" style="2" customWidth="1"/>
    <col min="10242" max="10242" width="56" style="2" customWidth="1"/>
    <col min="10243" max="10243" width="0" style="2" hidden="1" customWidth="1"/>
    <col min="10244" max="10244" width="16.7109375" style="2" customWidth="1"/>
    <col min="10245" max="10245" width="0" style="2" hidden="1" customWidth="1"/>
    <col min="10246" max="10246" width="16.85546875" style="2" customWidth="1"/>
    <col min="10247" max="10248" width="0" style="2" hidden="1" customWidth="1"/>
    <col min="10249" max="10249" width="10.42578125" style="2" customWidth="1"/>
    <col min="10250" max="10250" width="10.85546875" style="2" customWidth="1"/>
    <col min="10251" max="10496" width="9.140625" style="2"/>
    <col min="10497" max="10497" width="2.42578125" style="2" customWidth="1"/>
    <col min="10498" max="10498" width="56" style="2" customWidth="1"/>
    <col min="10499" max="10499" width="0" style="2" hidden="1" customWidth="1"/>
    <col min="10500" max="10500" width="16.7109375" style="2" customWidth="1"/>
    <col min="10501" max="10501" width="0" style="2" hidden="1" customWidth="1"/>
    <col min="10502" max="10502" width="16.85546875" style="2" customWidth="1"/>
    <col min="10503" max="10504" width="0" style="2" hidden="1" customWidth="1"/>
    <col min="10505" max="10505" width="10.42578125" style="2" customWidth="1"/>
    <col min="10506" max="10506" width="10.85546875" style="2" customWidth="1"/>
    <col min="10507" max="10752" width="9.140625" style="2"/>
    <col min="10753" max="10753" width="2.42578125" style="2" customWidth="1"/>
    <col min="10754" max="10754" width="56" style="2" customWidth="1"/>
    <col min="10755" max="10755" width="0" style="2" hidden="1" customWidth="1"/>
    <col min="10756" max="10756" width="16.7109375" style="2" customWidth="1"/>
    <col min="10757" max="10757" width="0" style="2" hidden="1" customWidth="1"/>
    <col min="10758" max="10758" width="16.85546875" style="2" customWidth="1"/>
    <col min="10759" max="10760" width="0" style="2" hidden="1" customWidth="1"/>
    <col min="10761" max="10761" width="10.42578125" style="2" customWidth="1"/>
    <col min="10762" max="10762" width="10.85546875" style="2" customWidth="1"/>
    <col min="10763" max="11008" width="9.140625" style="2"/>
    <col min="11009" max="11009" width="2.42578125" style="2" customWidth="1"/>
    <col min="11010" max="11010" width="56" style="2" customWidth="1"/>
    <col min="11011" max="11011" width="0" style="2" hidden="1" customWidth="1"/>
    <col min="11012" max="11012" width="16.7109375" style="2" customWidth="1"/>
    <col min="11013" max="11013" width="0" style="2" hidden="1" customWidth="1"/>
    <col min="11014" max="11014" width="16.85546875" style="2" customWidth="1"/>
    <col min="11015" max="11016" width="0" style="2" hidden="1" customWidth="1"/>
    <col min="11017" max="11017" width="10.42578125" style="2" customWidth="1"/>
    <col min="11018" max="11018" width="10.85546875" style="2" customWidth="1"/>
    <col min="11019" max="11264" width="9.140625" style="2"/>
    <col min="11265" max="11265" width="2.42578125" style="2" customWidth="1"/>
    <col min="11266" max="11266" width="56" style="2" customWidth="1"/>
    <col min="11267" max="11267" width="0" style="2" hidden="1" customWidth="1"/>
    <col min="11268" max="11268" width="16.7109375" style="2" customWidth="1"/>
    <col min="11269" max="11269" width="0" style="2" hidden="1" customWidth="1"/>
    <col min="11270" max="11270" width="16.85546875" style="2" customWidth="1"/>
    <col min="11271" max="11272" width="0" style="2" hidden="1" customWidth="1"/>
    <col min="11273" max="11273" width="10.42578125" style="2" customWidth="1"/>
    <col min="11274" max="11274" width="10.85546875" style="2" customWidth="1"/>
    <col min="11275" max="11520" width="9.140625" style="2"/>
    <col min="11521" max="11521" width="2.42578125" style="2" customWidth="1"/>
    <col min="11522" max="11522" width="56" style="2" customWidth="1"/>
    <col min="11523" max="11523" width="0" style="2" hidden="1" customWidth="1"/>
    <col min="11524" max="11524" width="16.7109375" style="2" customWidth="1"/>
    <col min="11525" max="11525" width="0" style="2" hidden="1" customWidth="1"/>
    <col min="11526" max="11526" width="16.85546875" style="2" customWidth="1"/>
    <col min="11527" max="11528" width="0" style="2" hidden="1" customWidth="1"/>
    <col min="11529" max="11529" width="10.42578125" style="2" customWidth="1"/>
    <col min="11530" max="11530" width="10.85546875" style="2" customWidth="1"/>
    <col min="11531" max="11776" width="9.140625" style="2"/>
    <col min="11777" max="11777" width="2.42578125" style="2" customWidth="1"/>
    <col min="11778" max="11778" width="56" style="2" customWidth="1"/>
    <col min="11779" max="11779" width="0" style="2" hidden="1" customWidth="1"/>
    <col min="11780" max="11780" width="16.7109375" style="2" customWidth="1"/>
    <col min="11781" max="11781" width="0" style="2" hidden="1" customWidth="1"/>
    <col min="11782" max="11782" width="16.85546875" style="2" customWidth="1"/>
    <col min="11783" max="11784" width="0" style="2" hidden="1" customWidth="1"/>
    <col min="11785" max="11785" width="10.42578125" style="2" customWidth="1"/>
    <col min="11786" max="11786" width="10.85546875" style="2" customWidth="1"/>
    <col min="11787" max="12032" width="9.140625" style="2"/>
    <col min="12033" max="12033" width="2.42578125" style="2" customWidth="1"/>
    <col min="12034" max="12034" width="56" style="2" customWidth="1"/>
    <col min="12035" max="12035" width="0" style="2" hidden="1" customWidth="1"/>
    <col min="12036" max="12036" width="16.7109375" style="2" customWidth="1"/>
    <col min="12037" max="12037" width="0" style="2" hidden="1" customWidth="1"/>
    <col min="12038" max="12038" width="16.85546875" style="2" customWidth="1"/>
    <col min="12039" max="12040" width="0" style="2" hidden="1" customWidth="1"/>
    <col min="12041" max="12041" width="10.42578125" style="2" customWidth="1"/>
    <col min="12042" max="12042" width="10.85546875" style="2" customWidth="1"/>
    <col min="12043" max="12288" width="9.140625" style="2"/>
    <col min="12289" max="12289" width="2.42578125" style="2" customWidth="1"/>
    <col min="12290" max="12290" width="56" style="2" customWidth="1"/>
    <col min="12291" max="12291" width="0" style="2" hidden="1" customWidth="1"/>
    <col min="12292" max="12292" width="16.7109375" style="2" customWidth="1"/>
    <col min="12293" max="12293" width="0" style="2" hidden="1" customWidth="1"/>
    <col min="12294" max="12294" width="16.85546875" style="2" customWidth="1"/>
    <col min="12295" max="12296" width="0" style="2" hidden="1" customWidth="1"/>
    <col min="12297" max="12297" width="10.42578125" style="2" customWidth="1"/>
    <col min="12298" max="12298" width="10.85546875" style="2" customWidth="1"/>
    <col min="12299" max="12544" width="9.140625" style="2"/>
    <col min="12545" max="12545" width="2.42578125" style="2" customWidth="1"/>
    <col min="12546" max="12546" width="56" style="2" customWidth="1"/>
    <col min="12547" max="12547" width="0" style="2" hidden="1" customWidth="1"/>
    <col min="12548" max="12548" width="16.7109375" style="2" customWidth="1"/>
    <col min="12549" max="12549" width="0" style="2" hidden="1" customWidth="1"/>
    <col min="12550" max="12550" width="16.85546875" style="2" customWidth="1"/>
    <col min="12551" max="12552" width="0" style="2" hidden="1" customWidth="1"/>
    <col min="12553" max="12553" width="10.42578125" style="2" customWidth="1"/>
    <col min="12554" max="12554" width="10.85546875" style="2" customWidth="1"/>
    <col min="12555" max="12800" width="9.140625" style="2"/>
    <col min="12801" max="12801" width="2.42578125" style="2" customWidth="1"/>
    <col min="12802" max="12802" width="56" style="2" customWidth="1"/>
    <col min="12803" max="12803" width="0" style="2" hidden="1" customWidth="1"/>
    <col min="12804" max="12804" width="16.7109375" style="2" customWidth="1"/>
    <col min="12805" max="12805" width="0" style="2" hidden="1" customWidth="1"/>
    <col min="12806" max="12806" width="16.85546875" style="2" customWidth="1"/>
    <col min="12807" max="12808" width="0" style="2" hidden="1" customWidth="1"/>
    <col min="12809" max="12809" width="10.42578125" style="2" customWidth="1"/>
    <col min="12810" max="12810" width="10.85546875" style="2" customWidth="1"/>
    <col min="12811" max="13056" width="9.140625" style="2"/>
    <col min="13057" max="13057" width="2.42578125" style="2" customWidth="1"/>
    <col min="13058" max="13058" width="56" style="2" customWidth="1"/>
    <col min="13059" max="13059" width="0" style="2" hidden="1" customWidth="1"/>
    <col min="13060" max="13060" width="16.7109375" style="2" customWidth="1"/>
    <col min="13061" max="13061" width="0" style="2" hidden="1" customWidth="1"/>
    <col min="13062" max="13062" width="16.85546875" style="2" customWidth="1"/>
    <col min="13063" max="13064" width="0" style="2" hidden="1" customWidth="1"/>
    <col min="13065" max="13065" width="10.42578125" style="2" customWidth="1"/>
    <col min="13066" max="13066" width="10.85546875" style="2" customWidth="1"/>
    <col min="13067" max="13312" width="9.140625" style="2"/>
    <col min="13313" max="13313" width="2.42578125" style="2" customWidth="1"/>
    <col min="13314" max="13314" width="56" style="2" customWidth="1"/>
    <col min="13315" max="13315" width="0" style="2" hidden="1" customWidth="1"/>
    <col min="13316" max="13316" width="16.7109375" style="2" customWidth="1"/>
    <col min="13317" max="13317" width="0" style="2" hidden="1" customWidth="1"/>
    <col min="13318" max="13318" width="16.85546875" style="2" customWidth="1"/>
    <col min="13319" max="13320" width="0" style="2" hidden="1" customWidth="1"/>
    <col min="13321" max="13321" width="10.42578125" style="2" customWidth="1"/>
    <col min="13322" max="13322" width="10.85546875" style="2" customWidth="1"/>
    <col min="13323" max="13568" width="9.140625" style="2"/>
    <col min="13569" max="13569" width="2.42578125" style="2" customWidth="1"/>
    <col min="13570" max="13570" width="56" style="2" customWidth="1"/>
    <col min="13571" max="13571" width="0" style="2" hidden="1" customWidth="1"/>
    <col min="13572" max="13572" width="16.7109375" style="2" customWidth="1"/>
    <col min="13573" max="13573" width="0" style="2" hidden="1" customWidth="1"/>
    <col min="13574" max="13574" width="16.85546875" style="2" customWidth="1"/>
    <col min="13575" max="13576" width="0" style="2" hidden="1" customWidth="1"/>
    <col min="13577" max="13577" width="10.42578125" style="2" customWidth="1"/>
    <col min="13578" max="13578" width="10.85546875" style="2" customWidth="1"/>
    <col min="13579" max="13824" width="9.140625" style="2"/>
    <col min="13825" max="13825" width="2.42578125" style="2" customWidth="1"/>
    <col min="13826" max="13826" width="56" style="2" customWidth="1"/>
    <col min="13827" max="13827" width="0" style="2" hidden="1" customWidth="1"/>
    <col min="13828" max="13828" width="16.7109375" style="2" customWidth="1"/>
    <col min="13829" max="13829" width="0" style="2" hidden="1" customWidth="1"/>
    <col min="13830" max="13830" width="16.85546875" style="2" customWidth="1"/>
    <col min="13831" max="13832" width="0" style="2" hidden="1" customWidth="1"/>
    <col min="13833" max="13833" width="10.42578125" style="2" customWidth="1"/>
    <col min="13834" max="13834" width="10.85546875" style="2" customWidth="1"/>
    <col min="13835" max="14080" width="9.140625" style="2"/>
    <col min="14081" max="14081" width="2.42578125" style="2" customWidth="1"/>
    <col min="14082" max="14082" width="56" style="2" customWidth="1"/>
    <col min="14083" max="14083" width="0" style="2" hidden="1" customWidth="1"/>
    <col min="14084" max="14084" width="16.7109375" style="2" customWidth="1"/>
    <col min="14085" max="14085" width="0" style="2" hidden="1" customWidth="1"/>
    <col min="14086" max="14086" width="16.85546875" style="2" customWidth="1"/>
    <col min="14087" max="14088" width="0" style="2" hidden="1" customWidth="1"/>
    <col min="14089" max="14089" width="10.42578125" style="2" customWidth="1"/>
    <col min="14090" max="14090" width="10.85546875" style="2" customWidth="1"/>
    <col min="14091" max="14336" width="9.140625" style="2"/>
    <col min="14337" max="14337" width="2.42578125" style="2" customWidth="1"/>
    <col min="14338" max="14338" width="56" style="2" customWidth="1"/>
    <col min="14339" max="14339" width="0" style="2" hidden="1" customWidth="1"/>
    <col min="14340" max="14340" width="16.7109375" style="2" customWidth="1"/>
    <col min="14341" max="14341" width="0" style="2" hidden="1" customWidth="1"/>
    <col min="14342" max="14342" width="16.85546875" style="2" customWidth="1"/>
    <col min="14343" max="14344" width="0" style="2" hidden="1" customWidth="1"/>
    <col min="14345" max="14345" width="10.42578125" style="2" customWidth="1"/>
    <col min="14346" max="14346" width="10.85546875" style="2" customWidth="1"/>
    <col min="14347" max="14592" width="9.140625" style="2"/>
    <col min="14593" max="14593" width="2.42578125" style="2" customWidth="1"/>
    <col min="14594" max="14594" width="56" style="2" customWidth="1"/>
    <col min="14595" max="14595" width="0" style="2" hidden="1" customWidth="1"/>
    <col min="14596" max="14596" width="16.7109375" style="2" customWidth="1"/>
    <col min="14597" max="14597" width="0" style="2" hidden="1" customWidth="1"/>
    <col min="14598" max="14598" width="16.85546875" style="2" customWidth="1"/>
    <col min="14599" max="14600" width="0" style="2" hidden="1" customWidth="1"/>
    <col min="14601" max="14601" width="10.42578125" style="2" customWidth="1"/>
    <col min="14602" max="14602" width="10.85546875" style="2" customWidth="1"/>
    <col min="14603" max="14848" width="9.140625" style="2"/>
    <col min="14849" max="14849" width="2.42578125" style="2" customWidth="1"/>
    <col min="14850" max="14850" width="56" style="2" customWidth="1"/>
    <col min="14851" max="14851" width="0" style="2" hidden="1" customWidth="1"/>
    <col min="14852" max="14852" width="16.7109375" style="2" customWidth="1"/>
    <col min="14853" max="14853" width="0" style="2" hidden="1" customWidth="1"/>
    <col min="14854" max="14854" width="16.85546875" style="2" customWidth="1"/>
    <col min="14855" max="14856" width="0" style="2" hidden="1" customWidth="1"/>
    <col min="14857" max="14857" width="10.42578125" style="2" customWidth="1"/>
    <col min="14858" max="14858" width="10.85546875" style="2" customWidth="1"/>
    <col min="14859" max="15104" width="9.140625" style="2"/>
    <col min="15105" max="15105" width="2.42578125" style="2" customWidth="1"/>
    <col min="15106" max="15106" width="56" style="2" customWidth="1"/>
    <col min="15107" max="15107" width="0" style="2" hidden="1" customWidth="1"/>
    <col min="15108" max="15108" width="16.7109375" style="2" customWidth="1"/>
    <col min="15109" max="15109" width="0" style="2" hidden="1" customWidth="1"/>
    <col min="15110" max="15110" width="16.85546875" style="2" customWidth="1"/>
    <col min="15111" max="15112" width="0" style="2" hidden="1" customWidth="1"/>
    <col min="15113" max="15113" width="10.42578125" style="2" customWidth="1"/>
    <col min="15114" max="15114" width="10.85546875" style="2" customWidth="1"/>
    <col min="15115" max="15360" width="9.140625" style="2"/>
    <col min="15361" max="15361" width="2.42578125" style="2" customWidth="1"/>
    <col min="15362" max="15362" width="56" style="2" customWidth="1"/>
    <col min="15363" max="15363" width="0" style="2" hidden="1" customWidth="1"/>
    <col min="15364" max="15364" width="16.7109375" style="2" customWidth="1"/>
    <col min="15365" max="15365" width="0" style="2" hidden="1" customWidth="1"/>
    <col min="15366" max="15366" width="16.85546875" style="2" customWidth="1"/>
    <col min="15367" max="15368" width="0" style="2" hidden="1" customWidth="1"/>
    <col min="15369" max="15369" width="10.42578125" style="2" customWidth="1"/>
    <col min="15370" max="15370" width="10.85546875" style="2" customWidth="1"/>
    <col min="15371" max="15616" width="9.140625" style="2"/>
    <col min="15617" max="15617" width="2.42578125" style="2" customWidth="1"/>
    <col min="15618" max="15618" width="56" style="2" customWidth="1"/>
    <col min="15619" max="15619" width="0" style="2" hidden="1" customWidth="1"/>
    <col min="15620" max="15620" width="16.7109375" style="2" customWidth="1"/>
    <col min="15621" max="15621" width="0" style="2" hidden="1" customWidth="1"/>
    <col min="15622" max="15622" width="16.85546875" style="2" customWidth="1"/>
    <col min="15623" max="15624" width="0" style="2" hidden="1" customWidth="1"/>
    <col min="15625" max="15625" width="10.42578125" style="2" customWidth="1"/>
    <col min="15626" max="15626" width="10.85546875" style="2" customWidth="1"/>
    <col min="15627" max="15872" width="9.140625" style="2"/>
    <col min="15873" max="15873" width="2.42578125" style="2" customWidth="1"/>
    <col min="15874" max="15874" width="56" style="2" customWidth="1"/>
    <col min="15875" max="15875" width="0" style="2" hidden="1" customWidth="1"/>
    <col min="15876" max="15876" width="16.7109375" style="2" customWidth="1"/>
    <col min="15877" max="15877" width="0" style="2" hidden="1" customWidth="1"/>
    <col min="15878" max="15878" width="16.85546875" style="2" customWidth="1"/>
    <col min="15879" max="15880" width="0" style="2" hidden="1" customWidth="1"/>
    <col min="15881" max="15881" width="10.42578125" style="2" customWidth="1"/>
    <col min="15882" max="15882" width="10.85546875" style="2" customWidth="1"/>
    <col min="15883" max="16128" width="9.140625" style="2"/>
    <col min="16129" max="16129" width="2.42578125" style="2" customWidth="1"/>
    <col min="16130" max="16130" width="56" style="2" customWidth="1"/>
    <col min="16131" max="16131" width="0" style="2" hidden="1" customWidth="1"/>
    <col min="16132" max="16132" width="16.7109375" style="2" customWidth="1"/>
    <col min="16133" max="16133" width="0" style="2" hidden="1" customWidth="1"/>
    <col min="16134" max="16134" width="16.85546875" style="2" customWidth="1"/>
    <col min="16135" max="16136" width="0" style="2" hidden="1" customWidth="1"/>
    <col min="16137" max="16137" width="10.42578125" style="2" customWidth="1"/>
    <col min="16138" max="16138" width="10.85546875" style="2" customWidth="1"/>
    <col min="16139" max="16384" width="9.140625" style="2"/>
  </cols>
  <sheetData>
    <row r="1" spans="2:9" ht="18">
      <c r="B1" s="1"/>
      <c r="C1" s="1"/>
      <c r="D1" s="1"/>
      <c r="E1" s="1"/>
      <c r="F1" s="1"/>
      <c r="H1" s="3"/>
    </row>
    <row r="2" spans="2:9" ht="18">
      <c r="B2" s="1"/>
      <c r="C2" s="1"/>
      <c r="D2" s="1"/>
      <c r="E2" s="1"/>
      <c r="F2" s="1"/>
    </row>
    <row r="3" spans="2:9" ht="18">
      <c r="B3" s="1"/>
      <c r="C3" s="1"/>
      <c r="D3" s="1"/>
      <c r="E3" s="1"/>
      <c r="F3" s="1"/>
    </row>
    <row r="4" spans="2:9" ht="18">
      <c r="B4" s="1"/>
      <c r="C4" s="1"/>
      <c r="D4" s="1"/>
      <c r="E4" s="1"/>
      <c r="F4" s="1"/>
      <c r="G4" s="4"/>
      <c r="H4" s="4"/>
      <c r="I4" s="4"/>
    </row>
    <row r="5" spans="2:9" ht="18">
      <c r="B5" s="1"/>
      <c r="C5" s="1"/>
      <c r="D5" s="1"/>
      <c r="E5" s="1"/>
      <c r="F5" s="1"/>
    </row>
    <row r="6" spans="2:9" ht="15" customHeight="1">
      <c r="B6" s="5"/>
      <c r="C6" s="5"/>
      <c r="D6" s="1"/>
      <c r="E6" s="1"/>
      <c r="F6" s="1"/>
    </row>
    <row r="7" spans="2:9" ht="35.25" customHeight="1">
      <c r="B7" s="6" t="s">
        <v>0</v>
      </c>
      <c r="C7" s="7"/>
      <c r="D7" s="8"/>
      <c r="E7" s="8"/>
      <c r="F7" s="9"/>
    </row>
    <row r="8" spans="2:9" ht="18.75" customHeight="1">
      <c r="B8" s="1"/>
      <c r="C8" s="1"/>
      <c r="D8" s="1"/>
      <c r="E8" s="1"/>
      <c r="F8" s="1" t="s">
        <v>1</v>
      </c>
    </row>
    <row r="9" spans="2:9" ht="22.5" customHeight="1" thickBot="1">
      <c r="B9" s="5"/>
      <c r="C9" s="5"/>
      <c r="D9" s="1"/>
      <c r="E9" s="1"/>
      <c r="F9" s="1"/>
    </row>
    <row r="10" spans="2:9" ht="47.25" customHeight="1">
      <c r="B10" s="96" t="s">
        <v>2</v>
      </c>
      <c r="C10" s="104" t="s">
        <v>3</v>
      </c>
      <c r="D10" s="104"/>
      <c r="E10" s="104" t="s">
        <v>4</v>
      </c>
      <c r="F10" s="104"/>
      <c r="G10" s="10"/>
    </row>
    <row r="11" spans="2:9" ht="37.5" customHeight="1" thickBot="1">
      <c r="B11" s="103"/>
      <c r="C11" s="105"/>
      <c r="D11" s="105"/>
      <c r="E11" s="105"/>
      <c r="F11" s="105"/>
      <c r="G11" s="10"/>
    </row>
    <row r="12" spans="2:9" ht="15.75" customHeight="1" thickBot="1">
      <c r="B12" s="11">
        <v>1</v>
      </c>
      <c r="C12" s="12"/>
      <c r="D12" s="12">
        <v>2</v>
      </c>
      <c r="E12" s="12"/>
      <c r="F12" s="12">
        <v>3</v>
      </c>
      <c r="G12" s="10"/>
    </row>
    <row r="13" spans="2:9" ht="23.25" customHeight="1" thickBot="1">
      <c r="B13" s="13" t="s">
        <v>5</v>
      </c>
      <c r="C13" s="14">
        <f>C14+C16+C17+C21+C22+C23+C24+C25+C26+C32+C34+C36+C37+C38+C40+C41</f>
        <v>238942.6</v>
      </c>
      <c r="D13" s="14">
        <f>D14+D16+D17+D22+D24+D26+D32+D34+D36+D37+D38</f>
        <v>157489.00000000003</v>
      </c>
      <c r="E13" s="14">
        <f>E14+E16+E17+E22+E24+E26+E32+E34+E36+E37+E38</f>
        <v>198877.00000000003</v>
      </c>
      <c r="F13" s="14">
        <f>F14+F16+F17+F22+F24+F26+F32+F34+F36+F37+F38+F25</f>
        <v>136327.70000000004</v>
      </c>
      <c r="G13" s="10"/>
    </row>
    <row r="14" spans="2:9" ht="19.5" customHeight="1" thickBot="1">
      <c r="B14" s="15" t="s">
        <v>6</v>
      </c>
      <c r="C14" s="16">
        <f>SUM(C15:C15)</f>
        <v>97052.4</v>
      </c>
      <c r="D14" s="16">
        <f>SUM(D15:D15)</f>
        <v>78990.8</v>
      </c>
      <c r="E14" s="16">
        <f>SUM(E15:E15)</f>
        <v>73940.899999999994</v>
      </c>
      <c r="F14" s="16">
        <f>SUM(F15:F15)</f>
        <v>63757.3</v>
      </c>
      <c r="G14" s="10"/>
    </row>
    <row r="15" spans="2:9" ht="19.5" customHeight="1" thickBot="1">
      <c r="B15" s="15" t="s">
        <v>7</v>
      </c>
      <c r="C15" s="17">
        <v>97052.4</v>
      </c>
      <c r="D15" s="18">
        <v>78990.8</v>
      </c>
      <c r="E15" s="18">
        <v>73940.899999999994</v>
      </c>
      <c r="F15" s="18">
        <v>63757.3</v>
      </c>
      <c r="G15" s="10"/>
    </row>
    <row r="16" spans="2:9" ht="36.75" customHeight="1" thickBot="1">
      <c r="B16" s="19" t="s">
        <v>8</v>
      </c>
      <c r="C16" s="20">
        <v>12860</v>
      </c>
      <c r="D16" s="16"/>
      <c r="E16" s="16">
        <v>9652.2999999999993</v>
      </c>
      <c r="F16" s="18"/>
      <c r="G16" s="10"/>
    </row>
    <row r="17" spans="2:7" ht="16.5" customHeight="1" thickBot="1">
      <c r="B17" s="15" t="s">
        <v>9</v>
      </c>
      <c r="C17" s="16">
        <f>SUM(C18:C20)</f>
        <v>29530</v>
      </c>
      <c r="D17" s="16">
        <f>SUM(D18:D20)</f>
        <v>26967.3</v>
      </c>
      <c r="E17" s="16">
        <f>SUM(E18:E20)</f>
        <v>29266.5</v>
      </c>
      <c r="F17" s="16">
        <f>SUM(F18:F20)</f>
        <v>27569.399999999998</v>
      </c>
      <c r="G17" s="10"/>
    </row>
    <row r="18" spans="2:7" ht="33" hidden="1" customHeight="1" thickBot="1">
      <c r="B18" s="15" t="s">
        <v>10</v>
      </c>
      <c r="C18" s="17"/>
      <c r="D18" s="18"/>
      <c r="E18" s="18"/>
      <c r="F18" s="18"/>
      <c r="G18" s="10"/>
    </row>
    <row r="19" spans="2:7" ht="18" customHeight="1" thickBot="1">
      <c r="B19" s="15" t="s">
        <v>11</v>
      </c>
      <c r="C19" s="17">
        <v>24404.5</v>
      </c>
      <c r="D19" s="18">
        <v>24404.5</v>
      </c>
      <c r="E19" s="18">
        <v>24800.799999999999</v>
      </c>
      <c r="F19" s="18">
        <v>25146.799999999999</v>
      </c>
      <c r="G19" s="10"/>
    </row>
    <row r="20" spans="2:7" ht="16.5" customHeight="1" thickBot="1">
      <c r="B20" s="15" t="s">
        <v>12</v>
      </c>
      <c r="C20" s="17">
        <v>5125.5</v>
      </c>
      <c r="D20" s="18">
        <v>2562.8000000000002</v>
      </c>
      <c r="E20" s="18">
        <v>4465.7</v>
      </c>
      <c r="F20" s="18">
        <v>2422.6</v>
      </c>
      <c r="G20" s="10"/>
    </row>
    <row r="21" spans="2:7" ht="3.75" customHeight="1" thickBot="1">
      <c r="B21" s="15" t="s">
        <v>13</v>
      </c>
      <c r="C21" s="17"/>
      <c r="D21" s="16">
        <f>D22</f>
        <v>0</v>
      </c>
      <c r="E21" s="16"/>
      <c r="F21" s="16">
        <f>F22</f>
        <v>0</v>
      </c>
      <c r="G21" s="10"/>
    </row>
    <row r="22" spans="2:7" ht="21" customHeight="1" thickBot="1">
      <c r="B22" s="19" t="s">
        <v>14</v>
      </c>
      <c r="C22" s="20">
        <v>38479.699999999997</v>
      </c>
      <c r="D22" s="16"/>
      <c r="E22" s="16">
        <v>40081.199999999997</v>
      </c>
      <c r="F22" s="18"/>
      <c r="G22" s="10"/>
    </row>
    <row r="23" spans="2:7" ht="33" customHeight="1" thickBot="1">
      <c r="B23" s="15" t="s">
        <v>15</v>
      </c>
      <c r="C23" s="17"/>
      <c r="D23" s="16"/>
      <c r="E23" s="16"/>
      <c r="F23" s="16"/>
      <c r="G23" s="10"/>
    </row>
    <row r="24" spans="2:7" ht="18" customHeight="1" thickBot="1">
      <c r="B24" s="19" t="s">
        <v>16</v>
      </c>
      <c r="C24" s="20">
        <v>1845.9</v>
      </c>
      <c r="D24" s="16">
        <v>1450</v>
      </c>
      <c r="E24" s="16">
        <v>2019.7</v>
      </c>
      <c r="F24" s="16">
        <v>1773</v>
      </c>
      <c r="G24" s="10"/>
    </row>
    <row r="25" spans="2:7" ht="36.75" customHeight="1" thickBot="1">
      <c r="B25" s="15" t="s">
        <v>17</v>
      </c>
      <c r="C25" s="17"/>
      <c r="D25" s="16"/>
      <c r="E25" s="16"/>
      <c r="F25" s="16">
        <v>12.2</v>
      </c>
      <c r="G25" s="10"/>
    </row>
    <row r="26" spans="2:7" ht="58.5" customHeight="1" thickBot="1">
      <c r="B26" s="15" t="s">
        <v>18</v>
      </c>
      <c r="C26" s="16">
        <f>C28+C29+C30+C31+C27</f>
        <v>14376.2</v>
      </c>
      <c r="D26" s="16">
        <f>D28+D29+D30+D31+D27</f>
        <v>10635.1</v>
      </c>
      <c r="E26" s="16">
        <f>E28+E29+E30+E31+E27</f>
        <v>9247.6</v>
      </c>
      <c r="F26" s="16">
        <v>10877.8</v>
      </c>
      <c r="G26" s="10"/>
    </row>
    <row r="27" spans="2:7" ht="37.5" customHeight="1" thickBot="1">
      <c r="B27" s="15" t="s">
        <v>19</v>
      </c>
      <c r="C27" s="17"/>
      <c r="D27" s="16">
        <v>50</v>
      </c>
      <c r="E27" s="16"/>
      <c r="F27" s="16">
        <v>16</v>
      </c>
      <c r="G27" s="10"/>
    </row>
    <row r="28" spans="2:7" ht="22.5" customHeight="1" thickBot="1">
      <c r="B28" s="15" t="s">
        <v>20</v>
      </c>
      <c r="C28" s="17">
        <v>10749</v>
      </c>
      <c r="D28" s="18">
        <v>7381.5</v>
      </c>
      <c r="E28" s="18">
        <v>6686.2</v>
      </c>
      <c r="F28" s="21">
        <v>8342.4</v>
      </c>
      <c r="G28" s="10"/>
    </row>
    <row r="29" spans="2:7" ht="55.5" customHeight="1" thickBot="1">
      <c r="B29" s="15" t="s">
        <v>21</v>
      </c>
      <c r="C29" s="17">
        <v>2623.6</v>
      </c>
      <c r="D29" s="18">
        <v>2200</v>
      </c>
      <c r="E29" s="18">
        <v>1812</v>
      </c>
      <c r="F29" s="21">
        <v>1753</v>
      </c>
      <c r="G29" s="10"/>
    </row>
    <row r="30" spans="2:7" ht="21.75" customHeight="1" thickBot="1">
      <c r="B30" s="15" t="s">
        <v>22</v>
      </c>
      <c r="C30" s="17">
        <v>3.6</v>
      </c>
      <c r="D30" s="18">
        <v>3.6</v>
      </c>
      <c r="E30" s="18">
        <v>3.6</v>
      </c>
      <c r="F30" s="21">
        <v>3.6</v>
      </c>
      <c r="G30" s="10"/>
    </row>
    <row r="31" spans="2:7" ht="55.5" customHeight="1" thickBot="1">
      <c r="B31" s="15" t="s">
        <v>23</v>
      </c>
      <c r="C31" s="17">
        <v>1000</v>
      </c>
      <c r="D31" s="18">
        <v>1000</v>
      </c>
      <c r="E31" s="18">
        <v>745.8</v>
      </c>
      <c r="F31" s="21">
        <v>762.8</v>
      </c>
      <c r="G31" s="10"/>
    </row>
    <row r="32" spans="2:7" ht="42.75" customHeight="1" thickBot="1">
      <c r="B32" s="19" t="s">
        <v>24</v>
      </c>
      <c r="C32" s="20">
        <v>540</v>
      </c>
      <c r="D32" s="16">
        <f>D33</f>
        <v>540</v>
      </c>
      <c r="E32" s="16">
        <v>366.1</v>
      </c>
      <c r="F32" s="16">
        <f>F33</f>
        <v>382.1</v>
      </c>
      <c r="G32" s="10"/>
    </row>
    <row r="33" spans="2:7" ht="37.5" customHeight="1" thickBot="1">
      <c r="B33" s="15" t="s">
        <v>25</v>
      </c>
      <c r="C33" s="17">
        <v>540</v>
      </c>
      <c r="D33" s="18">
        <v>540</v>
      </c>
      <c r="E33" s="18">
        <v>366.1</v>
      </c>
      <c r="F33" s="18">
        <v>382.1</v>
      </c>
      <c r="G33" s="10"/>
    </row>
    <row r="34" spans="2:7" ht="16.5" customHeight="1">
      <c r="B34" s="22" t="s">
        <v>26</v>
      </c>
      <c r="C34" s="106">
        <v>6202.7</v>
      </c>
      <c r="D34" s="98">
        <v>1017.2</v>
      </c>
      <c r="E34" s="98">
        <v>6989.4</v>
      </c>
      <c r="F34" s="98">
        <v>2062.6999999999998</v>
      </c>
      <c r="G34" s="100"/>
    </row>
    <row r="35" spans="2:7" ht="27.75" customHeight="1" thickBot="1">
      <c r="B35" s="15" t="s">
        <v>27</v>
      </c>
      <c r="C35" s="107"/>
      <c r="D35" s="99"/>
      <c r="E35" s="99"/>
      <c r="F35" s="99"/>
      <c r="G35" s="100"/>
    </row>
    <row r="36" spans="2:7" ht="50.25" customHeight="1" thickBot="1">
      <c r="B36" s="19" t="s">
        <v>28</v>
      </c>
      <c r="C36" s="20">
        <v>30005.1</v>
      </c>
      <c r="D36" s="16">
        <v>29888</v>
      </c>
      <c r="E36" s="16">
        <v>18906.599999999999</v>
      </c>
      <c r="F36" s="16">
        <v>21271.8</v>
      </c>
      <c r="G36" s="10"/>
    </row>
    <row r="37" spans="2:7" ht="40.5" customHeight="1" thickBot="1">
      <c r="B37" s="19" t="s">
        <v>29</v>
      </c>
      <c r="C37" s="20">
        <v>7978.6</v>
      </c>
      <c r="D37" s="16">
        <v>7928.6</v>
      </c>
      <c r="E37" s="16">
        <v>8317</v>
      </c>
      <c r="F37" s="16">
        <v>8458.2000000000007</v>
      </c>
      <c r="G37" s="10"/>
    </row>
    <row r="38" spans="2:7" ht="26.25" customHeight="1" thickBot="1">
      <c r="B38" s="19" t="s">
        <v>30</v>
      </c>
      <c r="C38" s="20">
        <v>72</v>
      </c>
      <c r="D38" s="16">
        <v>72</v>
      </c>
      <c r="E38" s="16">
        <v>89.7</v>
      </c>
      <c r="F38" s="16">
        <v>163.19999999999999</v>
      </c>
      <c r="G38" s="10"/>
    </row>
    <row r="39" spans="2:7" ht="12.75" hidden="1" customHeight="1">
      <c r="B39" s="22" t="s">
        <v>31</v>
      </c>
      <c r="C39" s="23"/>
      <c r="D39" s="24"/>
      <c r="E39" s="24"/>
      <c r="F39" s="24"/>
      <c r="G39" s="100"/>
    </row>
    <row r="40" spans="2:7" ht="39.75" hidden="1" customHeight="1" thickBot="1">
      <c r="B40" s="25" t="s">
        <v>32</v>
      </c>
      <c r="C40" s="26"/>
      <c r="D40" s="27"/>
      <c r="E40" s="27"/>
      <c r="F40" s="28"/>
      <c r="G40" s="100"/>
    </row>
    <row r="41" spans="2:7" ht="41.25" hidden="1" customHeight="1" thickBot="1">
      <c r="B41" s="15" t="s">
        <v>33</v>
      </c>
      <c r="C41" s="17"/>
      <c r="D41" s="29"/>
      <c r="E41" s="29"/>
      <c r="F41" s="30"/>
      <c r="G41" s="100"/>
    </row>
    <row r="42" spans="2:7" ht="18.75" customHeight="1" thickBot="1">
      <c r="B42" s="15" t="s">
        <v>34</v>
      </c>
      <c r="C42" s="31">
        <f>SUM(C44:C47)</f>
        <v>467585.5</v>
      </c>
      <c r="D42" s="31">
        <f>SUM(D44:D47)</f>
        <v>481882.69999999995</v>
      </c>
      <c r="E42" s="31">
        <f>SUM(E44:E47)</f>
        <v>408442.1</v>
      </c>
      <c r="F42" s="31">
        <f>SUM(F44:F47)</f>
        <v>450103.49999999994</v>
      </c>
      <c r="G42" s="100"/>
    </row>
    <row r="43" spans="2:7" ht="12.75" hidden="1" customHeight="1">
      <c r="B43" s="15" t="s">
        <v>35</v>
      </c>
      <c r="C43" s="17"/>
      <c r="D43" s="21"/>
      <c r="E43" s="21"/>
      <c r="F43" s="21"/>
      <c r="G43" s="10"/>
    </row>
    <row r="44" spans="2:7" ht="39.75" customHeight="1" thickBot="1">
      <c r="B44" s="15" t="s">
        <v>36</v>
      </c>
      <c r="C44" s="17">
        <v>34896</v>
      </c>
      <c r="D44" s="21">
        <v>34896</v>
      </c>
      <c r="E44" s="21">
        <v>31988</v>
      </c>
      <c r="F44" s="21">
        <v>34896</v>
      </c>
      <c r="G44" s="10"/>
    </row>
    <row r="45" spans="2:7" ht="43.5" customHeight="1" thickBot="1">
      <c r="B45" s="15" t="s">
        <v>37</v>
      </c>
      <c r="C45" s="17">
        <v>152836.20000000001</v>
      </c>
      <c r="D45" s="21">
        <v>157000</v>
      </c>
      <c r="E45" s="21">
        <v>148166.29999999999</v>
      </c>
      <c r="F45" s="21">
        <v>151113.79999999999</v>
      </c>
      <c r="G45" s="10"/>
    </row>
    <row r="46" spans="2:7" ht="40.5" customHeight="1" thickBot="1">
      <c r="B46" s="15" t="s">
        <v>38</v>
      </c>
      <c r="C46" s="17">
        <v>277385.2</v>
      </c>
      <c r="D46" s="21">
        <v>273052.09999999998</v>
      </c>
      <c r="E46" s="21">
        <v>225819.7</v>
      </c>
      <c r="F46" s="21">
        <v>247759.9</v>
      </c>
      <c r="G46" s="10"/>
    </row>
    <row r="47" spans="2:7" ht="20.25" customHeight="1" thickBot="1">
      <c r="B47" s="15" t="s">
        <v>39</v>
      </c>
      <c r="C47" s="17">
        <v>2468.1</v>
      </c>
      <c r="D47" s="21">
        <v>16934.599999999999</v>
      </c>
      <c r="E47" s="21">
        <v>2468.1</v>
      </c>
      <c r="F47" s="21">
        <v>16333.8</v>
      </c>
      <c r="G47" s="10"/>
    </row>
    <row r="48" spans="2:7" ht="20.25" customHeight="1" thickBot="1">
      <c r="B48" s="15" t="s">
        <v>40</v>
      </c>
      <c r="C48" s="17">
        <v>2345.1999999999998</v>
      </c>
      <c r="D48" s="21">
        <v>1760</v>
      </c>
      <c r="E48" s="21">
        <v>2337.6999999999998</v>
      </c>
      <c r="F48" s="21">
        <v>1758.8</v>
      </c>
      <c r="G48" s="10"/>
    </row>
    <row r="49" spans="2:7" ht="76.5" customHeight="1" thickBot="1">
      <c r="B49" s="15" t="s">
        <v>41</v>
      </c>
      <c r="C49" s="17"/>
      <c r="D49" s="21"/>
      <c r="E49" s="21">
        <v>-3446.3</v>
      </c>
      <c r="F49" s="21">
        <v>-3446.3</v>
      </c>
      <c r="G49" s="10"/>
    </row>
    <row r="50" spans="2:7" ht="21" customHeight="1" thickBot="1">
      <c r="B50" s="32" t="s">
        <v>42</v>
      </c>
      <c r="C50" s="33">
        <f>C42+C13+C48+C49</f>
        <v>708873.29999999993</v>
      </c>
      <c r="D50" s="33">
        <f>D42+D13+D48+D49</f>
        <v>641131.69999999995</v>
      </c>
      <c r="E50" s="33">
        <f>E42+E13+E48+E49</f>
        <v>606210.49999999988</v>
      </c>
      <c r="F50" s="33">
        <f>F42+F13+F48+F49</f>
        <v>584743.69999999995</v>
      </c>
      <c r="G50" s="10"/>
    </row>
    <row r="51" spans="2:7" ht="16.5" customHeight="1" thickBot="1">
      <c r="B51" s="13" t="s">
        <v>43</v>
      </c>
      <c r="C51" s="34"/>
      <c r="D51" s="35"/>
      <c r="E51" s="35"/>
      <c r="F51" s="35"/>
      <c r="G51" s="10"/>
    </row>
    <row r="52" spans="2:7" ht="16.5" hidden="1" customHeight="1" thickBot="1">
      <c r="B52" s="36"/>
      <c r="C52" s="37"/>
      <c r="D52" s="21"/>
      <c r="E52" s="21"/>
      <c r="F52" s="21"/>
      <c r="G52" s="10"/>
    </row>
    <row r="53" spans="2:7" ht="21" customHeight="1" thickBot="1">
      <c r="B53" s="15" t="s">
        <v>44</v>
      </c>
      <c r="C53" s="17"/>
      <c r="D53" s="16">
        <v>36051.5</v>
      </c>
      <c r="E53" s="16"/>
      <c r="F53" s="16">
        <v>33432.5</v>
      </c>
      <c r="G53" s="10"/>
    </row>
    <row r="54" spans="2:7" ht="21" customHeight="1" thickBot="1">
      <c r="B54" s="15" t="s">
        <v>45</v>
      </c>
      <c r="C54" s="17"/>
      <c r="D54" s="18">
        <v>20457.2</v>
      </c>
      <c r="E54" s="18"/>
      <c r="F54" s="18">
        <v>19340.599999999999</v>
      </c>
      <c r="G54" s="10"/>
    </row>
    <row r="55" spans="2:7" ht="18" customHeight="1" thickBot="1">
      <c r="B55" s="15" t="s">
        <v>46</v>
      </c>
      <c r="C55" s="17"/>
      <c r="D55" s="18">
        <v>6182.5</v>
      </c>
      <c r="E55" s="18"/>
      <c r="F55" s="18">
        <v>5573.3</v>
      </c>
      <c r="G55" s="10"/>
    </row>
    <row r="56" spans="2:7" ht="18.75" customHeight="1" thickBot="1">
      <c r="B56" s="15" t="s">
        <v>47</v>
      </c>
      <c r="C56" s="17"/>
      <c r="D56" s="18">
        <v>995.3</v>
      </c>
      <c r="E56" s="18"/>
      <c r="F56" s="18">
        <v>774.3</v>
      </c>
      <c r="G56" s="10"/>
    </row>
    <row r="57" spans="2:7" ht="18.75" customHeight="1" thickBot="1">
      <c r="B57" s="22" t="s">
        <v>48</v>
      </c>
      <c r="C57" s="23"/>
      <c r="D57" s="38">
        <v>90</v>
      </c>
      <c r="E57" s="38"/>
      <c r="F57" s="38">
        <v>90</v>
      </c>
      <c r="G57" s="10"/>
    </row>
    <row r="58" spans="2:7" ht="28.5" hidden="1" customHeight="1" thickBot="1">
      <c r="B58" s="22" t="s">
        <v>48</v>
      </c>
      <c r="C58" s="23"/>
      <c r="D58" s="38"/>
      <c r="E58" s="38"/>
      <c r="F58" s="38"/>
      <c r="G58" s="10"/>
    </row>
    <row r="59" spans="2:7" ht="18.75" hidden="1" customHeight="1">
      <c r="B59" s="22"/>
      <c r="C59" s="23"/>
      <c r="D59" s="38"/>
      <c r="E59" s="38"/>
      <c r="F59" s="38"/>
      <c r="G59" s="10"/>
    </row>
    <row r="60" spans="2:7" ht="18.75" hidden="1" customHeight="1" thickBot="1">
      <c r="B60" s="22"/>
      <c r="C60" s="23"/>
      <c r="D60" s="38"/>
      <c r="E60" s="38"/>
      <c r="F60" s="38"/>
      <c r="G60" s="10"/>
    </row>
    <row r="61" spans="2:7" ht="18.75">
      <c r="B61" s="96" t="s">
        <v>49</v>
      </c>
      <c r="C61" s="39"/>
      <c r="D61" s="98">
        <v>1651</v>
      </c>
      <c r="E61" s="40"/>
      <c r="F61" s="98">
        <v>1214.0999999999999</v>
      </c>
      <c r="G61" s="100"/>
    </row>
    <row r="62" spans="2:7" ht="18.75">
      <c r="B62" s="101"/>
      <c r="C62" s="41"/>
      <c r="D62" s="102"/>
      <c r="E62" s="42"/>
      <c r="F62" s="102"/>
      <c r="G62" s="100"/>
    </row>
    <row r="63" spans="2:7" ht="20.25" customHeight="1" thickBot="1">
      <c r="B63" s="97"/>
      <c r="C63" s="43"/>
      <c r="D63" s="99"/>
      <c r="E63" s="44"/>
      <c r="F63" s="99"/>
      <c r="G63" s="100"/>
    </row>
    <row r="64" spans="2:7" ht="20.25" customHeight="1">
      <c r="B64" s="22" t="s">
        <v>50</v>
      </c>
      <c r="C64" s="23"/>
      <c r="D64" s="38">
        <v>8867.7000000000007</v>
      </c>
      <c r="E64" s="38"/>
      <c r="F64" s="38">
        <v>4238.1000000000004</v>
      </c>
      <c r="G64" s="10"/>
    </row>
    <row r="65" spans="2:11" ht="16.5" hidden="1" customHeight="1">
      <c r="B65" s="45" t="s">
        <v>51</v>
      </c>
      <c r="C65" s="46"/>
      <c r="D65" s="47"/>
      <c r="E65" s="48"/>
      <c r="F65" s="49"/>
      <c r="G65" s="10"/>
    </row>
    <row r="66" spans="2:11" ht="16.5" hidden="1" customHeight="1">
      <c r="B66" s="50" t="s">
        <v>52</v>
      </c>
      <c r="C66" s="51"/>
      <c r="D66" s="52"/>
      <c r="E66" s="52"/>
      <c r="F66" s="52"/>
      <c r="G66" s="10"/>
    </row>
    <row r="67" spans="2:11" ht="15" customHeight="1">
      <c r="B67" s="89" t="s">
        <v>53</v>
      </c>
      <c r="C67" s="53"/>
      <c r="D67" s="91">
        <v>14422.1</v>
      </c>
      <c r="E67" s="54"/>
      <c r="F67" s="93">
        <v>10324.4</v>
      </c>
      <c r="G67" s="95"/>
    </row>
    <row r="68" spans="2:11" ht="1.5" customHeight="1">
      <c r="B68" s="90"/>
      <c r="C68" s="55"/>
      <c r="D68" s="92"/>
      <c r="E68" s="56"/>
      <c r="F68" s="94"/>
      <c r="G68" s="95"/>
    </row>
    <row r="69" spans="2:11" ht="18" hidden="1" customHeight="1" thickBot="1">
      <c r="B69" s="15" t="s">
        <v>54</v>
      </c>
      <c r="C69" s="17"/>
      <c r="D69" s="18"/>
      <c r="E69" s="18"/>
      <c r="F69" s="18"/>
      <c r="G69" s="10"/>
    </row>
    <row r="70" spans="2:11" ht="18" hidden="1" customHeight="1">
      <c r="B70" s="57" t="s">
        <v>55</v>
      </c>
      <c r="C70" s="58"/>
      <c r="D70" s="59"/>
      <c r="E70" s="60"/>
      <c r="F70" s="60"/>
      <c r="G70" s="10"/>
    </row>
    <row r="71" spans="2:11" ht="25.5" hidden="1" customHeight="1">
      <c r="B71" s="61" t="s">
        <v>56</v>
      </c>
      <c r="C71" s="62"/>
      <c r="D71" s="63"/>
      <c r="E71" s="64"/>
      <c r="F71" s="65"/>
      <c r="G71" s="10"/>
    </row>
    <row r="72" spans="2:11" ht="18" hidden="1" customHeight="1" thickBot="1">
      <c r="B72" s="61" t="s">
        <v>57</v>
      </c>
      <c r="C72" s="66"/>
      <c r="D72" s="67"/>
      <c r="E72" s="68"/>
      <c r="F72" s="69"/>
      <c r="G72" s="10"/>
    </row>
    <row r="73" spans="2:11" ht="18" customHeight="1" thickBot="1">
      <c r="B73" s="15" t="s">
        <v>58</v>
      </c>
      <c r="C73" s="17"/>
      <c r="D73" s="16">
        <v>20.399999999999999</v>
      </c>
      <c r="E73" s="16"/>
      <c r="F73" s="16">
        <v>20.399999999999999</v>
      </c>
      <c r="G73" s="10"/>
    </row>
    <row r="74" spans="2:11" ht="18" hidden="1" customHeight="1" thickBot="1">
      <c r="B74" s="15" t="s">
        <v>59</v>
      </c>
      <c r="C74" s="17"/>
      <c r="D74" s="18"/>
      <c r="E74" s="18"/>
      <c r="F74" s="18"/>
      <c r="G74" s="10"/>
    </row>
    <row r="75" spans="2:11" ht="17.25" customHeight="1" thickBot="1">
      <c r="B75" s="15" t="s">
        <v>60</v>
      </c>
      <c r="C75" s="17"/>
      <c r="D75" s="31">
        <v>448266.6</v>
      </c>
      <c r="E75" s="31"/>
      <c r="F75" s="16">
        <v>371089.3</v>
      </c>
      <c r="G75" s="10"/>
    </row>
    <row r="76" spans="2:11" ht="20.25" customHeight="1" thickBot="1">
      <c r="B76" s="15" t="s">
        <v>45</v>
      </c>
      <c r="C76" s="17"/>
      <c r="D76" s="18">
        <v>225026.7</v>
      </c>
      <c r="E76" s="18"/>
      <c r="F76" s="18">
        <v>201553.2</v>
      </c>
      <c r="G76" s="10"/>
    </row>
    <row r="77" spans="2:11" ht="18" customHeight="1" thickBot="1">
      <c r="B77" s="15" t="s">
        <v>46</v>
      </c>
      <c r="C77" s="17"/>
      <c r="D77" s="18">
        <v>67935.7</v>
      </c>
      <c r="E77" s="18"/>
      <c r="F77" s="18">
        <v>60458.1</v>
      </c>
      <c r="G77" s="10"/>
      <c r="J77" s="3"/>
      <c r="K77" s="3"/>
    </row>
    <row r="78" spans="2:11" ht="18.75" customHeight="1" thickBot="1">
      <c r="B78" s="15" t="s">
        <v>61</v>
      </c>
      <c r="C78" s="17"/>
      <c r="D78" s="18">
        <v>27701.5</v>
      </c>
      <c r="E78" s="18"/>
      <c r="F78" s="18">
        <v>26223</v>
      </c>
      <c r="G78" s="10"/>
      <c r="J78" s="3"/>
      <c r="K78" s="3"/>
    </row>
    <row r="79" spans="2:11" ht="19.5" customHeight="1" thickBot="1">
      <c r="B79" s="25" t="s">
        <v>62</v>
      </c>
      <c r="C79" s="17"/>
      <c r="D79" s="18">
        <v>44664.4</v>
      </c>
      <c r="E79" s="18"/>
      <c r="F79" s="18">
        <v>34977.800000000003</v>
      </c>
      <c r="G79" s="10"/>
      <c r="J79" s="3"/>
      <c r="K79" s="3"/>
    </row>
    <row r="80" spans="2:11" ht="25.5" customHeight="1" thickBot="1">
      <c r="B80" s="15" t="s">
        <v>63</v>
      </c>
      <c r="C80" s="17"/>
      <c r="D80" s="18">
        <v>32323.1</v>
      </c>
      <c r="E80" s="18"/>
      <c r="F80" s="18">
        <v>21394</v>
      </c>
      <c r="G80" s="10"/>
      <c r="J80" s="3"/>
      <c r="K80" s="3"/>
    </row>
    <row r="81" spans="2:11" ht="18.75">
      <c r="B81" s="96" t="s">
        <v>64</v>
      </c>
      <c r="C81" s="39"/>
      <c r="D81" s="98">
        <v>50143.4</v>
      </c>
      <c r="E81" s="40"/>
      <c r="F81" s="98">
        <v>44936.3</v>
      </c>
      <c r="G81" s="100"/>
      <c r="J81" s="3"/>
      <c r="K81" s="3"/>
    </row>
    <row r="82" spans="2:11" ht="27.75" customHeight="1" thickBot="1">
      <c r="B82" s="97"/>
      <c r="C82" s="43"/>
      <c r="D82" s="99"/>
      <c r="E82" s="44"/>
      <c r="F82" s="99"/>
      <c r="G82" s="100"/>
      <c r="J82" s="3"/>
      <c r="K82" s="3"/>
    </row>
    <row r="83" spans="2:11" ht="19.5" customHeight="1" thickBot="1">
      <c r="B83" s="15" t="s">
        <v>65</v>
      </c>
      <c r="C83" s="17"/>
      <c r="D83" s="18">
        <v>30583.7</v>
      </c>
      <c r="E83" s="18"/>
      <c r="F83" s="18">
        <v>27832.400000000001</v>
      </c>
      <c r="G83" s="10"/>
      <c r="J83" s="3"/>
      <c r="K83" s="3"/>
    </row>
    <row r="84" spans="2:11" ht="17.25" customHeight="1" thickBot="1">
      <c r="B84" s="15" t="s">
        <v>46</v>
      </c>
      <c r="C84" s="17"/>
      <c r="D84" s="18">
        <v>9207.6</v>
      </c>
      <c r="E84" s="18"/>
      <c r="F84" s="18">
        <v>8383.7999999999993</v>
      </c>
      <c r="G84" s="10"/>
      <c r="J84" s="3"/>
      <c r="K84" s="3"/>
    </row>
    <row r="85" spans="2:11" ht="18.75" customHeight="1" thickBot="1">
      <c r="B85" s="15" t="s">
        <v>61</v>
      </c>
      <c r="C85" s="17"/>
      <c r="D85" s="18">
        <v>2229.1</v>
      </c>
      <c r="E85" s="18"/>
      <c r="F85" s="18">
        <v>1861.9</v>
      </c>
      <c r="G85" s="10"/>
      <c r="J85" s="3"/>
      <c r="K85" s="3"/>
    </row>
    <row r="86" spans="2:11" ht="21" customHeight="1" thickBot="1">
      <c r="B86" s="15" t="s">
        <v>62</v>
      </c>
      <c r="C86" s="17"/>
      <c r="D86" s="18">
        <v>790.8</v>
      </c>
      <c r="E86" s="18"/>
      <c r="F86" s="18">
        <v>618.4</v>
      </c>
      <c r="G86" s="10"/>
      <c r="J86" s="3"/>
      <c r="K86" s="3"/>
    </row>
    <row r="87" spans="2:11" ht="22.5" hidden="1" customHeight="1" thickBot="1">
      <c r="B87" s="15" t="s">
        <v>66</v>
      </c>
      <c r="C87" s="17"/>
      <c r="D87" s="31"/>
      <c r="E87" s="31"/>
      <c r="F87" s="16"/>
      <c r="G87" s="10"/>
      <c r="J87" s="3"/>
      <c r="K87" s="3"/>
    </row>
    <row r="88" spans="2:11" ht="16.5" hidden="1" customHeight="1" thickBot="1">
      <c r="B88" s="15" t="s">
        <v>67</v>
      </c>
      <c r="C88" s="17"/>
      <c r="D88" s="18"/>
      <c r="E88" s="18"/>
      <c r="F88" s="18"/>
      <c r="G88" s="10"/>
      <c r="J88" s="3"/>
      <c r="K88" s="3"/>
    </row>
    <row r="89" spans="2:11" ht="18.75" hidden="1" customHeight="1" thickBot="1">
      <c r="B89" s="15" t="s">
        <v>46</v>
      </c>
      <c r="C89" s="17"/>
      <c r="D89" s="18"/>
      <c r="E89" s="18"/>
      <c r="F89" s="18"/>
      <c r="G89" s="10"/>
      <c r="J89" s="3"/>
      <c r="K89" s="3"/>
    </row>
    <row r="90" spans="2:11" ht="20.25" hidden="1" customHeight="1" thickBot="1">
      <c r="B90" s="15" t="s">
        <v>61</v>
      </c>
      <c r="C90" s="17"/>
      <c r="D90" s="18"/>
      <c r="E90" s="18"/>
      <c r="F90" s="18"/>
      <c r="G90" s="10"/>
      <c r="J90" s="3"/>
      <c r="K90" s="3"/>
    </row>
    <row r="91" spans="2:11" ht="21" hidden="1" customHeight="1" thickBot="1">
      <c r="B91" s="15" t="s">
        <v>62</v>
      </c>
      <c r="C91" s="17"/>
      <c r="D91" s="18"/>
      <c r="E91" s="18"/>
      <c r="F91" s="18"/>
      <c r="G91" s="10"/>
      <c r="J91" s="3"/>
      <c r="K91" s="3"/>
    </row>
    <row r="92" spans="2:11" ht="21.75" hidden="1" customHeight="1" thickBot="1">
      <c r="B92" s="15" t="s">
        <v>68</v>
      </c>
      <c r="C92" s="17"/>
      <c r="D92" s="18"/>
      <c r="E92" s="18"/>
      <c r="F92" s="18"/>
      <c r="G92" s="10"/>
      <c r="J92" s="3"/>
      <c r="K92" s="3"/>
    </row>
    <row r="93" spans="2:11" ht="21" hidden="1" customHeight="1" thickBot="1">
      <c r="B93" s="15" t="s">
        <v>69</v>
      </c>
      <c r="C93" s="17"/>
      <c r="D93" s="18"/>
      <c r="E93" s="18"/>
      <c r="F93" s="18"/>
      <c r="G93" s="10"/>
      <c r="J93" s="3"/>
      <c r="K93" s="3"/>
    </row>
    <row r="94" spans="2:11" ht="20.25" customHeight="1" thickBot="1">
      <c r="B94" s="15" t="s">
        <v>70</v>
      </c>
      <c r="C94" s="17"/>
      <c r="D94" s="16">
        <v>26850.400000000001</v>
      </c>
      <c r="E94" s="16"/>
      <c r="F94" s="16">
        <v>23247.599999999999</v>
      </c>
      <c r="G94" s="10"/>
      <c r="J94" s="3"/>
      <c r="K94" s="3"/>
    </row>
    <row r="95" spans="2:11" ht="19.5" thickBot="1">
      <c r="B95" s="15" t="s">
        <v>71</v>
      </c>
      <c r="C95" s="17"/>
      <c r="D95" s="18">
        <v>1600</v>
      </c>
      <c r="E95" s="18"/>
      <c r="F95" s="18">
        <v>1348.8</v>
      </c>
      <c r="G95" s="10"/>
      <c r="J95" s="3"/>
      <c r="K95" s="3"/>
    </row>
    <row r="96" spans="2:11" ht="37.5">
      <c r="B96" s="22" t="s">
        <v>72</v>
      </c>
      <c r="C96" s="23"/>
      <c r="D96" s="70">
        <v>1346.2</v>
      </c>
      <c r="E96" s="70"/>
      <c r="F96" s="70">
        <v>1346.2</v>
      </c>
      <c r="G96" s="10"/>
      <c r="J96" s="3"/>
      <c r="K96" s="3"/>
    </row>
    <row r="97" spans="2:11" ht="18.75">
      <c r="B97" s="50" t="s">
        <v>73</v>
      </c>
      <c r="C97" s="51"/>
      <c r="D97" s="52">
        <v>2528</v>
      </c>
      <c r="E97" s="52"/>
      <c r="F97" s="52">
        <v>2614.6</v>
      </c>
      <c r="G97" s="10"/>
      <c r="J97" s="3"/>
      <c r="K97" s="3"/>
    </row>
    <row r="98" spans="2:11" ht="46.5" customHeight="1" thickBot="1">
      <c r="B98" s="71" t="s">
        <v>74</v>
      </c>
      <c r="C98" s="72"/>
      <c r="D98" s="73">
        <v>618.5</v>
      </c>
      <c r="E98" s="18"/>
      <c r="F98" s="18">
        <v>618.5</v>
      </c>
      <c r="G98" s="10"/>
      <c r="J98" s="3"/>
      <c r="K98" s="3"/>
    </row>
    <row r="99" spans="2:11" ht="19.5" thickBot="1">
      <c r="B99" s="15" t="s">
        <v>75</v>
      </c>
      <c r="C99" s="17"/>
      <c r="D99" s="16">
        <v>71153.100000000006</v>
      </c>
      <c r="E99" s="16"/>
      <c r="F99" s="16">
        <v>67397.5</v>
      </c>
      <c r="G99" s="10"/>
      <c r="J99" s="3"/>
      <c r="K99" s="3"/>
    </row>
    <row r="100" spans="2:11" ht="38.25" thickBot="1">
      <c r="B100" s="15" t="s">
        <v>76</v>
      </c>
      <c r="C100" s="17"/>
      <c r="D100" s="16">
        <v>62384.4</v>
      </c>
      <c r="E100" s="16"/>
      <c r="F100" s="16">
        <v>61458.3</v>
      </c>
      <c r="G100" s="10"/>
      <c r="J100" s="3"/>
      <c r="K100" s="3"/>
    </row>
    <row r="101" spans="2:11" ht="38.25" thickBot="1">
      <c r="B101" s="15" t="s">
        <v>77</v>
      </c>
      <c r="C101" s="43"/>
      <c r="D101" s="74">
        <v>100.4</v>
      </c>
      <c r="E101" s="16"/>
      <c r="F101" s="16">
        <v>24.9</v>
      </c>
      <c r="G101" s="10"/>
      <c r="J101" s="3"/>
      <c r="K101" s="3"/>
    </row>
    <row r="102" spans="2:11" ht="38.25" thickBot="1">
      <c r="B102" s="15" t="s">
        <v>78</v>
      </c>
      <c r="C102" s="23"/>
      <c r="D102" s="38">
        <v>36593.800000000003</v>
      </c>
      <c r="E102" s="38"/>
      <c r="F102" s="16">
        <v>36136.800000000003</v>
      </c>
      <c r="G102" s="10"/>
      <c r="J102" s="3"/>
      <c r="K102" s="3"/>
    </row>
    <row r="103" spans="2:11" ht="38.25" hidden="1" thickBot="1">
      <c r="B103" s="75" t="s">
        <v>79</v>
      </c>
      <c r="C103" s="39"/>
      <c r="D103" s="76"/>
      <c r="E103" s="24"/>
      <c r="F103" s="77"/>
      <c r="G103" s="78"/>
      <c r="J103" s="3"/>
      <c r="K103" s="3"/>
    </row>
    <row r="104" spans="2:11" ht="28.5" customHeight="1" thickBot="1">
      <c r="B104" s="79" t="s">
        <v>80</v>
      </c>
      <c r="C104" s="80"/>
      <c r="D104" s="81">
        <f>SUM(D53+D61+D64+D67+D73+D75+D81+D87+D94+D99+D101+D102+D57+D58)</f>
        <v>694210.4</v>
      </c>
      <c r="E104" s="81"/>
      <c r="F104" s="81">
        <f>SUM(F53+F61+F64+F67+F73+F75+F81+F87+F94+F99+F101+F102+F57+F58)</f>
        <v>592151.9</v>
      </c>
      <c r="G104" s="10"/>
      <c r="J104" s="3"/>
      <c r="K104" s="3"/>
    </row>
    <row r="105" spans="2:11" ht="21.75" customHeight="1" thickBot="1">
      <c r="B105" s="79" t="s">
        <v>81</v>
      </c>
      <c r="C105" s="82"/>
      <c r="D105" s="35">
        <f>SUM(D50-D104)</f>
        <v>-53078.70000000007</v>
      </c>
      <c r="E105" s="35"/>
      <c r="F105" s="35">
        <f>SUM(F50-F104)</f>
        <v>-7408.2000000000698</v>
      </c>
      <c r="G105" s="10"/>
      <c r="J105" s="3"/>
      <c r="K105" s="3"/>
    </row>
    <row r="106" spans="2:11" ht="21.75" hidden="1" customHeight="1">
      <c r="B106" s="83"/>
      <c r="C106" s="83"/>
      <c r="D106" s="84"/>
      <c r="E106" s="84"/>
      <c r="F106" s="84"/>
      <c r="G106" s="10"/>
      <c r="J106" s="3"/>
      <c r="K106" s="3"/>
    </row>
    <row r="107" spans="2:11" ht="21.75" hidden="1" customHeight="1">
      <c r="B107" s="83"/>
      <c r="C107" s="83"/>
      <c r="D107" s="84">
        <f>SUM(D108-D104)</f>
        <v>-144848.80000000005</v>
      </c>
      <c r="E107" s="84"/>
      <c r="F107" s="84">
        <f>SUM(F108-F104)</f>
        <v>-313359.30000000005</v>
      </c>
      <c r="G107" s="10"/>
      <c r="J107" s="3"/>
      <c r="K107" s="3"/>
    </row>
    <row r="108" spans="2:11" ht="21.75" hidden="1" customHeight="1">
      <c r="B108" s="5" t="s">
        <v>82</v>
      </c>
      <c r="C108" s="5"/>
      <c r="D108" s="85">
        <v>549361.6</v>
      </c>
      <c r="E108" s="85"/>
      <c r="F108" s="85">
        <v>278792.59999999998</v>
      </c>
      <c r="J108" s="3"/>
      <c r="K108" s="3"/>
    </row>
    <row r="109" spans="2:11">
      <c r="B109" s="86"/>
      <c r="C109" s="86"/>
      <c r="J109" s="3"/>
      <c r="K109" s="3"/>
    </row>
    <row r="110" spans="2:11">
      <c r="B110" s="87"/>
      <c r="C110" s="87"/>
      <c r="F110" s="88"/>
      <c r="J110" s="3"/>
      <c r="K110" s="3"/>
    </row>
    <row r="111" spans="2:11">
      <c r="F111" s="88"/>
      <c r="J111" s="3"/>
      <c r="K111" s="3"/>
    </row>
    <row r="112" spans="2:11">
      <c r="B112" s="86"/>
      <c r="C112" s="86"/>
      <c r="F112" s="88"/>
      <c r="J112" s="3"/>
      <c r="K112" s="3"/>
    </row>
    <row r="113" spans="2:11">
      <c r="B113" s="86"/>
      <c r="C113" s="86"/>
      <c r="F113" s="88"/>
      <c r="J113" s="3"/>
      <c r="K113" s="3"/>
    </row>
    <row r="114" spans="2:11">
      <c r="B114" s="86"/>
      <c r="C114" s="86"/>
      <c r="F114" s="88"/>
      <c r="J114" s="3"/>
      <c r="K114" s="3"/>
    </row>
    <row r="115" spans="2:11">
      <c r="B115" s="86"/>
      <c r="C115" s="86"/>
      <c r="F115" s="88"/>
      <c r="J115" s="3"/>
      <c r="K115" s="3"/>
    </row>
    <row r="116" spans="2:11">
      <c r="B116" s="86"/>
      <c r="C116" s="86"/>
      <c r="F116" s="88"/>
      <c r="J116" s="3"/>
      <c r="K116" s="3"/>
    </row>
    <row r="117" spans="2:11">
      <c r="B117" s="86"/>
      <c r="C117" s="86"/>
      <c r="F117" s="88"/>
      <c r="J117" s="3"/>
      <c r="K117" s="3"/>
    </row>
    <row r="118" spans="2:11">
      <c r="F118" s="88"/>
      <c r="J118" s="3"/>
      <c r="K118" s="3"/>
    </row>
    <row r="119" spans="2:11">
      <c r="F119" s="88"/>
      <c r="J119" s="3"/>
      <c r="K119" s="3"/>
    </row>
    <row r="120" spans="2:11">
      <c r="F120" s="88"/>
      <c r="J120" s="3"/>
      <c r="K120" s="3"/>
    </row>
    <row r="121" spans="2:11">
      <c r="F121" s="88"/>
      <c r="J121" s="3"/>
      <c r="K121" s="3"/>
    </row>
    <row r="122" spans="2:11">
      <c r="F122" s="88"/>
      <c r="J122" s="3"/>
      <c r="K122" s="3"/>
    </row>
    <row r="123" spans="2:11">
      <c r="F123" s="88"/>
      <c r="J123" s="3"/>
      <c r="K123" s="3"/>
    </row>
    <row r="124" spans="2:11">
      <c r="F124" s="88"/>
      <c r="J124" s="3"/>
      <c r="K124" s="3"/>
    </row>
    <row r="125" spans="2:11">
      <c r="F125" s="88"/>
      <c r="J125" s="3"/>
      <c r="K125" s="3"/>
    </row>
    <row r="126" spans="2:11">
      <c r="F126" s="88"/>
      <c r="J126" s="3"/>
      <c r="K126" s="3"/>
    </row>
    <row r="127" spans="2:11">
      <c r="F127" s="88"/>
      <c r="J127" s="3"/>
      <c r="K127" s="3"/>
    </row>
    <row r="128" spans="2:11">
      <c r="F128" s="88"/>
      <c r="J128" s="3"/>
      <c r="K128" s="3"/>
    </row>
    <row r="129" spans="6:11">
      <c r="F129" s="88"/>
      <c r="J129" s="3"/>
      <c r="K129" s="3"/>
    </row>
    <row r="130" spans="6:11">
      <c r="F130" s="88"/>
      <c r="J130" s="3"/>
      <c r="K130" s="3"/>
    </row>
    <row r="131" spans="6:11">
      <c r="F131" s="88"/>
      <c r="J131" s="3"/>
      <c r="K131" s="3"/>
    </row>
    <row r="132" spans="6:11">
      <c r="F132" s="88"/>
    </row>
    <row r="133" spans="6:11">
      <c r="F133" s="88"/>
    </row>
    <row r="134" spans="6:11">
      <c r="F134" s="88"/>
    </row>
    <row r="135" spans="6:11">
      <c r="F135" s="88"/>
    </row>
    <row r="136" spans="6:11">
      <c r="F136" s="88"/>
    </row>
    <row r="137" spans="6:11">
      <c r="F137" s="88"/>
    </row>
    <row r="138" spans="6:11">
      <c r="F138" s="88"/>
    </row>
    <row r="139" spans="6:11">
      <c r="F139" s="88"/>
    </row>
    <row r="140" spans="6:11">
      <c r="F140" s="88"/>
    </row>
    <row r="141" spans="6:11">
      <c r="F141" s="88"/>
    </row>
    <row r="142" spans="6:11">
      <c r="F142" s="88"/>
    </row>
    <row r="143" spans="6:11">
      <c r="F143" s="88"/>
    </row>
    <row r="144" spans="6:11">
      <c r="F144" s="88"/>
    </row>
    <row r="145" spans="6:6">
      <c r="F145" s="88"/>
    </row>
    <row r="146" spans="6:6">
      <c r="F146" s="88"/>
    </row>
    <row r="147" spans="6:6">
      <c r="F147" s="88"/>
    </row>
    <row r="148" spans="6:6">
      <c r="F148" s="88"/>
    </row>
    <row r="149" spans="6:6">
      <c r="F149" s="88"/>
    </row>
    <row r="150" spans="6:6">
      <c r="F150" s="88"/>
    </row>
    <row r="151" spans="6:6">
      <c r="F151" s="88"/>
    </row>
    <row r="152" spans="6:6">
      <c r="F152" s="88"/>
    </row>
    <row r="153" spans="6:6">
      <c r="F153" s="88"/>
    </row>
    <row r="154" spans="6:6">
      <c r="F154" s="88"/>
    </row>
    <row r="155" spans="6:6">
      <c r="F155" s="88"/>
    </row>
    <row r="156" spans="6:6">
      <c r="F156" s="88"/>
    </row>
    <row r="157" spans="6:6">
      <c r="F157" s="88"/>
    </row>
    <row r="158" spans="6:6">
      <c r="F158" s="88"/>
    </row>
    <row r="159" spans="6:6">
      <c r="F159" s="88"/>
    </row>
    <row r="160" spans="6:6">
      <c r="F160" s="88"/>
    </row>
    <row r="161" spans="6:6">
      <c r="F161" s="88"/>
    </row>
    <row r="162" spans="6:6">
      <c r="F162" s="88"/>
    </row>
    <row r="163" spans="6:6">
      <c r="F163" s="88"/>
    </row>
    <row r="164" spans="6:6">
      <c r="F164" s="88"/>
    </row>
    <row r="165" spans="6:6">
      <c r="F165" s="88"/>
    </row>
    <row r="166" spans="6:6">
      <c r="F166" s="88"/>
    </row>
    <row r="167" spans="6:6">
      <c r="F167" s="88"/>
    </row>
    <row r="168" spans="6:6">
      <c r="F168" s="88"/>
    </row>
    <row r="169" spans="6:6">
      <c r="F169" s="88"/>
    </row>
    <row r="170" spans="6:6">
      <c r="F170" s="88"/>
    </row>
    <row r="171" spans="6:6">
      <c r="F171" s="88"/>
    </row>
    <row r="172" spans="6:6">
      <c r="F172" s="88"/>
    </row>
    <row r="173" spans="6:6">
      <c r="F173" s="88"/>
    </row>
    <row r="174" spans="6:6">
      <c r="F174" s="88"/>
    </row>
    <row r="175" spans="6:6">
      <c r="F175" s="88"/>
    </row>
    <row r="176" spans="6:6">
      <c r="F176" s="88"/>
    </row>
    <row r="177" spans="6:6">
      <c r="F177" s="88"/>
    </row>
    <row r="178" spans="6:6">
      <c r="F178" s="88"/>
    </row>
    <row r="179" spans="6:6">
      <c r="F179" s="88"/>
    </row>
    <row r="180" spans="6:6">
      <c r="F180" s="88"/>
    </row>
    <row r="181" spans="6:6">
      <c r="F181" s="88"/>
    </row>
    <row r="182" spans="6:6">
      <c r="F182" s="88"/>
    </row>
    <row r="183" spans="6:6">
      <c r="F183" s="88"/>
    </row>
    <row r="184" spans="6:6">
      <c r="F184" s="88"/>
    </row>
    <row r="185" spans="6:6">
      <c r="F185" s="88"/>
    </row>
  </sheetData>
  <mergeCells count="21">
    <mergeCell ref="B10:B11"/>
    <mergeCell ref="C10:D11"/>
    <mergeCell ref="E10:F11"/>
    <mergeCell ref="C34:C35"/>
    <mergeCell ref="D34:D35"/>
    <mergeCell ref="E34:E35"/>
    <mergeCell ref="F34:F35"/>
    <mergeCell ref="G34:G35"/>
    <mergeCell ref="G39:G42"/>
    <mergeCell ref="B61:B63"/>
    <mergeCell ref="D61:D63"/>
    <mergeCell ref="F61:F63"/>
    <mergeCell ref="G61:G63"/>
    <mergeCell ref="B67:B68"/>
    <mergeCell ref="D67:D68"/>
    <mergeCell ref="F67:F68"/>
    <mergeCell ref="G67:G68"/>
    <mergeCell ref="B81:B82"/>
    <mergeCell ref="D81:D82"/>
    <mergeCell ref="F81:F82"/>
    <mergeCell ref="G81:G82"/>
  </mergeCells>
  <pageMargins left="0.48" right="0.17" top="0.65" bottom="0.55000000000000004" header="0.5" footer="0.5"/>
  <pageSetup paperSize="9" scale="75" orientation="portrait" r:id="rId1"/>
  <headerFooter alignWithMargins="0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01,12</vt:lpstr>
      <vt:lpstr>'01,12'!Область_печати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2014-12-23T15:20:21Z</dcterms:modified>
</cp:coreProperties>
</file>