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01,11" sheetId="1" r:id="rId1"/>
    <sheet name="1,08" sheetId="2" r:id="rId2"/>
    <sheet name="01,09" sheetId="3" r:id="rId3"/>
    <sheet name="01,10" sheetId="4" r:id="rId4"/>
  </sheets>
  <definedNames>
    <definedName name="_xlnm.Print_Area" localSheetId="2">'01,09'!$A$1:$H$106</definedName>
    <definedName name="_xlnm.Print_Area" localSheetId="3">'01,10'!$A$1:$H$106</definedName>
    <definedName name="_xlnm.Print_Area" localSheetId="0">'01,11'!$A$1:$H$107</definedName>
    <definedName name="_xlnm.Print_Area" localSheetId="1">'1,08'!$A$1:$H$106</definedName>
  </definedNames>
  <calcPr fullCalcOnLoad="1"/>
</workbook>
</file>

<file path=xl/sharedStrings.xml><?xml version="1.0" encoding="utf-8"?>
<sst xmlns="http://schemas.openxmlformats.org/spreadsheetml/2006/main" count="368" uniqueCount="94">
  <si>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</si>
  <si>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</si>
  <si>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</si>
  <si>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</si>
  <si>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</si>
  <si>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</si>
  <si>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</si>
  <si>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</si>
  <si>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</si>
  <si>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</si>
  <si>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</si>
  <si>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</si>
  <si>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</si>
  <si>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</si>
  <si>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</si>
  <si>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</si>
  <si>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</si>
  <si>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</si>
  <si>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</si>
  <si>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</si>
  <si>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</si>
  <si>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</si>
  <si>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</si>
  <si>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</si>
  <si>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</si>
  <si>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</si>
  <si>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</si>
  <si>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</si>
  <si>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</si>
  <si>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</si>
  <si>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</si>
  <si>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</si>
  <si>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</si>
  <si>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</si>
  <si>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</si>
  <si>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</si>
  <si>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</si>
  <si>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</si>
  <si>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</si>
  <si>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</si>
  <si>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</si>
  <si>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</si>
  <si>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</si>
  <si>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</si>
  <si>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</si>
  <si>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</si>
  <si>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</si>
  <si>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</si>
  <si>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</si>
  <si>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</si>
  <si>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</si>
  <si>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</si>
  <si>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</si>
  <si>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</si>
  <si>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</si>
  <si>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</si>
  <si>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</si>
  <si>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</si>
  <si>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</si>
  <si>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</si>
  <si>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</si>
  <si>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</si>
  <si>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</si>
  <si>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</si>
  <si>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</si>
  <si>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</si>
  <si>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</si>
  <si>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УТОЧНЕННЫЙ ПЛАН 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</si>
  <si>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</si>
  <si>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</si>
  <si>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</si>
  <si>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</si>
  <si>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</si>
  <si>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</si>
  <si>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отчет</t>
  </si>
  <si>
    <t>ФЦП" Социальное развитие села до 2012 г."        ( жилье на селе )</t>
  </si>
  <si>
    <t>РЦП "Обеспечение жильем молодых семей на 2011-2015 годы""</t>
  </si>
  <si>
    <t>Компенсация родительской платы</t>
  </si>
  <si>
    <t>Проценты,полученные от предоставления бюджетных кредитов</t>
  </si>
  <si>
    <t>в т.ч. Строительство дет.сад в Монастырщине, спорткомплекс в г.Богучар</t>
  </si>
  <si>
    <t>на 01.08. 2014 г.</t>
  </si>
  <si>
    <t>ИСПОЛНЕНО на  01.08. 2014 г.</t>
  </si>
  <si>
    <t xml:space="preserve">       Исполнение  районного бюджета на 1 сентября 2 0 14  года .</t>
  </si>
  <si>
    <t>на 01.09. 2014 г.</t>
  </si>
  <si>
    <t>ИСПОЛНЕНО на  01.09. 2014 г.</t>
  </si>
  <si>
    <t xml:space="preserve">       Исполнение  районного бюджета на 1 августа 2 0 14  года .</t>
  </si>
  <si>
    <t xml:space="preserve">       Исполнение  районного бюджета на 1 октября 2 0 14  года .</t>
  </si>
  <si>
    <t>на 01.10. 2014 г.</t>
  </si>
  <si>
    <t>ИСПОЛНЕНО на  01.10. 2014 г.</t>
  </si>
  <si>
    <t xml:space="preserve">УТОЧНЕННЫЙ ПЛАН НА 01.11.2014Г. </t>
  </si>
  <si>
    <t>НАЛОГ НА ИМУЩЕСТВО</t>
  </si>
  <si>
    <t>НАЛОГИ НА ТОВАРЫ (РАБОТЫ И УСЛУГИ), РЕАЛИЗУЕМЫЕ НА ТЕРРИТОРИИ РФ</t>
  </si>
  <si>
    <t>ИСПОЛНЕНО НА          01.11. 2014 г.</t>
  </si>
  <si>
    <t xml:space="preserve">       Исполнение  районного бюджета на 1 ноября 2 0 14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</si>
</sst>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169" fontId="6" fillId="2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6" fillId="24" borderId="26" xfId="0" applyNumberFormat="1" applyFont="1" applyFill="1" applyBorder="1" applyAlignment="1">
      <alignment horizontal="center" vertical="top" wrapText="1"/>
    </xf>
    <xf numFmtId="169" fontId="6" fillId="24" borderId="27" xfId="0" applyNumberFormat="1" applyFont="1" applyFill="1" applyBorder="1" applyAlignment="1">
      <alignment horizontal="center" vertical="top" wrapText="1"/>
    </xf>
    <xf numFmtId="169" fontId="6" fillId="24" borderId="28" xfId="0" applyNumberFormat="1" applyFont="1" applyFill="1" applyBorder="1" applyAlignment="1">
      <alignment horizontal="center" vertical="top" wrapText="1"/>
    </xf>
    <xf numFmtId="169" fontId="6" fillId="24" borderId="1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3" fillId="4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169" fontId="6" fillId="24" borderId="13" xfId="0" applyNumberFormat="1" applyFont="1" applyFill="1" applyBorder="1" applyAlignment="1">
      <alignment horizontal="center"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Border="1" applyAlignment="1">
      <alignment vertical="top" wrapText="1"/>
    </xf>
    <xf numFmtId="4" fontId="6" fillId="24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Border="1" applyAlignment="1">
      <alignment vertical="top" wrapText="1"/>
    </xf>
    <xf numFmtId="4" fontId="3" fillId="24" borderId="11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Border="1" applyAlignment="1">
      <alignment vertical="top" wrapText="1"/>
    </xf>
    <xf numFmtId="4" fontId="3" fillId="24" borderId="13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4" borderId="14" xfId="0" applyNumberFormat="1" applyFont="1" applyFill="1" applyBorder="1" applyAlignment="1">
      <alignment vertical="top" wrapText="1"/>
    </xf>
    <xf numFmtId="4" fontId="6" fillId="4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3" fillId="24" borderId="16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vertical="top" wrapText="1"/>
    </xf>
    <xf numFmtId="4" fontId="3" fillId="24" borderId="15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Border="1" applyAlignment="1">
      <alignment vertical="top" wrapText="1"/>
    </xf>
    <xf numFmtId="4" fontId="6" fillId="24" borderId="20" xfId="0" applyNumberFormat="1" applyFont="1" applyFill="1" applyBorder="1" applyAlignment="1">
      <alignment horizontal="center" vertical="top" wrapText="1"/>
    </xf>
    <xf numFmtId="4" fontId="6" fillId="24" borderId="31" xfId="0" applyNumberFormat="1" applyFont="1" applyFill="1" applyBorder="1" applyAlignment="1">
      <alignment horizontal="center" vertical="top" wrapText="1"/>
    </xf>
    <xf numFmtId="4" fontId="6" fillId="24" borderId="21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Border="1" applyAlignment="1">
      <alignment vertical="top" wrapText="1"/>
    </xf>
    <xf numFmtId="4" fontId="6" fillId="24" borderId="22" xfId="0" applyNumberFormat="1" applyFont="1" applyFill="1" applyBorder="1" applyAlignment="1">
      <alignment horizontal="center" vertical="top" wrapText="1"/>
    </xf>
    <xf numFmtId="4" fontId="6" fillId="0" borderId="32" xfId="0" applyNumberFormat="1" applyFont="1" applyBorder="1" applyAlignment="1">
      <alignment vertical="top" wrapText="1"/>
    </xf>
    <xf numFmtId="4" fontId="3" fillId="24" borderId="23" xfId="0" applyNumberFormat="1" applyFont="1" applyFill="1" applyBorder="1" applyAlignment="1">
      <alignment horizontal="center" vertical="top" wrapText="1"/>
    </xf>
    <xf numFmtId="4" fontId="6" fillId="0" borderId="33" xfId="0" applyNumberFormat="1" applyFont="1" applyBorder="1" applyAlignment="1">
      <alignment vertical="top" wrapText="1"/>
    </xf>
    <xf numFmtId="4" fontId="3" fillId="24" borderId="3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" fontId="6" fillId="24" borderId="11" xfId="0" applyNumberFormat="1" applyFont="1" applyFill="1" applyBorder="1" applyAlignment="1">
      <alignment horizontal="center" vertical="top" wrapText="1"/>
    </xf>
    <xf numFmtId="4" fontId="6" fillId="24" borderId="12" xfId="0" applyNumberFormat="1" applyFont="1" applyFill="1" applyBorder="1" applyAlignment="1">
      <alignment horizontal="center" vertical="top" wrapText="1"/>
    </xf>
    <xf numFmtId="4" fontId="6" fillId="0" borderId="35" xfId="0" applyNumberFormat="1" applyFont="1" applyBorder="1" applyAlignment="1">
      <alignment vertical="top" wrapText="1"/>
    </xf>
    <xf numFmtId="4" fontId="6" fillId="24" borderId="25" xfId="0" applyNumberFormat="1" applyFont="1" applyFill="1" applyBorder="1" applyAlignment="1">
      <alignment horizontal="center" vertical="top" wrapText="1"/>
    </xf>
    <xf numFmtId="4" fontId="6" fillId="24" borderId="35" xfId="0" applyNumberFormat="1" applyFont="1" applyFill="1" applyBorder="1" applyAlignment="1">
      <alignment horizontal="center" vertical="top" wrapText="1"/>
    </xf>
    <xf numFmtId="4" fontId="6" fillId="24" borderId="26" xfId="0" applyNumberFormat="1" applyFont="1" applyFill="1" applyBorder="1" applyAlignment="1">
      <alignment horizontal="center" vertical="top" wrapText="1"/>
    </xf>
    <xf numFmtId="4" fontId="6" fillId="0" borderId="36" xfId="0" applyNumberFormat="1" applyFont="1" applyBorder="1" applyAlignment="1">
      <alignment vertical="top" wrapText="1"/>
    </xf>
    <xf numFmtId="4" fontId="6" fillId="24" borderId="27" xfId="0" applyNumberFormat="1" applyFont="1" applyFill="1" applyBorder="1" applyAlignment="1">
      <alignment horizontal="center" vertical="top" wrapText="1"/>
    </xf>
    <xf numFmtId="4" fontId="6" fillId="24" borderId="37" xfId="0" applyNumberFormat="1" applyFont="1" applyFill="1" applyBorder="1" applyAlignment="1">
      <alignment horizontal="center" vertical="top" wrapText="1"/>
    </xf>
    <xf numFmtId="4" fontId="6" fillId="24" borderId="28" xfId="0" applyNumberFormat="1" applyFont="1" applyFill="1" applyBorder="1" applyAlignment="1">
      <alignment horizontal="center" vertical="top" wrapText="1"/>
    </xf>
    <xf numFmtId="4" fontId="6" fillId="24" borderId="16" xfId="0" applyNumberFormat="1" applyFont="1" applyFill="1" applyBorder="1" applyAlignment="1">
      <alignment horizontal="center" vertical="top" wrapText="1"/>
    </xf>
    <xf numFmtId="4" fontId="6" fillId="0" borderId="29" xfId="0" applyNumberFormat="1" applyFont="1" applyBorder="1" applyAlignment="1">
      <alignment vertical="top" wrapText="1"/>
    </xf>
    <xf numFmtId="4" fontId="6" fillId="24" borderId="13" xfId="0" applyNumberFormat="1" applyFont="1" applyFill="1" applyBorder="1" applyAlignment="1">
      <alignment horizontal="center" vertical="top" wrapText="1"/>
    </xf>
    <xf numFmtId="4" fontId="3" fillId="24" borderId="17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4" borderId="13" xfId="0" applyNumberFormat="1" applyFont="1" applyFill="1" applyBorder="1" applyAlignment="1">
      <alignment vertical="top" wrapText="1"/>
    </xf>
    <xf numFmtId="4" fontId="3" fillId="4" borderId="17" xfId="0" applyNumberFormat="1" applyFont="1" applyFill="1" applyBorder="1" applyAlignment="1">
      <alignment horizontal="center" vertical="top" wrapText="1"/>
    </xf>
    <xf numFmtId="4" fontId="6" fillId="4" borderId="14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horizontal="center" vertical="top" wrapText="1"/>
    </xf>
    <xf numFmtId="169" fontId="3" fillId="24" borderId="38" xfId="0" applyNumberFormat="1" applyFont="1" applyFill="1" applyBorder="1" applyAlignment="1">
      <alignment horizontal="center" vertical="top" wrapText="1"/>
    </xf>
    <xf numFmtId="169" fontId="3" fillId="24" borderId="19" xfId="0" applyNumberFormat="1" applyFont="1" applyFill="1" applyBorder="1" applyAlignment="1">
      <alignment horizontal="center" vertical="top" wrapText="1"/>
    </xf>
    <xf numFmtId="169" fontId="3" fillId="24" borderId="3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4" fontId="3" fillId="24" borderId="11" xfId="0" applyNumberFormat="1" applyFont="1" applyFill="1" applyBorder="1" applyAlignment="1">
      <alignment horizontal="center" vertical="top" wrapText="1"/>
    </xf>
    <xf numFmtId="4" fontId="3" fillId="24" borderId="15" xfId="0" applyNumberFormat="1" applyFont="1" applyFill="1" applyBorder="1" applyAlignment="1">
      <alignment horizontal="center" vertical="top" wrapText="1"/>
    </xf>
    <xf numFmtId="4" fontId="3" fillId="24" borderId="13" xfId="0" applyNumberFormat="1" applyFont="1" applyFill="1" applyBorder="1" applyAlignment="1">
      <alignment horizontal="center" vertical="top" wrapText="1"/>
    </xf>
    <xf numFmtId="4" fontId="3" fillId="24" borderId="40" xfId="0" applyNumberFormat="1" applyFont="1" applyFill="1" applyBorder="1" applyAlignment="1">
      <alignment horizontal="center" vertical="top" wrapText="1"/>
    </xf>
    <xf numFmtId="4" fontId="3" fillId="24" borderId="38" xfId="0" applyNumberFormat="1" applyFont="1" applyFill="1" applyBorder="1" applyAlignment="1">
      <alignment horizontal="center" vertical="top" wrapText="1"/>
    </xf>
    <xf numFmtId="4" fontId="3" fillId="24" borderId="19" xfId="0" applyNumberFormat="1" applyFont="1" applyFill="1" applyBorder="1" applyAlignment="1">
      <alignment horizontal="center" vertical="top" wrapText="1"/>
    </xf>
    <xf numFmtId="4" fontId="3" fillId="24" borderId="3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4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5"/>
  <sheetViews>
    <sheetView tabSelected="1" view="pageBreakPreview" zoomScale="75" zoomScaleSheetLayoutView="75" workbookViewId="0" topLeftCell="A1">
      <selection activeCell="B6" sqref="B6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7.375" style="0" hidden="1" customWidth="1"/>
    <col min="4" max="4" width="16.75390625" style="0" customWidth="1"/>
    <col min="5" max="5" width="18.25390625" style="0" hidden="1" customWidth="1"/>
    <col min="6" max="6" width="16.875" style="0" customWidth="1"/>
    <col min="7" max="7" width="0.12890625" style="0" hidden="1" customWidth="1"/>
    <col min="8" max="8" width="9.125" style="0" hidden="1" customWidth="1"/>
    <col min="9" max="9" width="10.375" style="0" customWidth="1"/>
    <col min="10" max="10" width="10.875" style="0" customWidth="1"/>
  </cols>
  <sheetData>
    <row r="1" spans="2:8" ht="18">
      <c r="B1" s="9"/>
      <c r="C1" s="9"/>
      <c r="D1" s="9"/>
      <c r="E1" s="9"/>
      <c r="F1" s="9"/>
      <c r="H1" s="5"/>
    </row>
    <row r="2" spans="2:6" ht="18">
      <c r="B2" s="9"/>
      <c r="C2" s="9"/>
      <c r="D2" s="9"/>
      <c r="E2" s="9"/>
      <c r="F2" s="9"/>
    </row>
    <row r="3" spans="2:6" ht="18">
      <c r="B3" s="9"/>
      <c r="C3" s="9"/>
      <c r="D3" s="9"/>
      <c r="E3" s="9"/>
      <c r="F3" s="9"/>
    </row>
    <row r="4" spans="2:9" ht="18">
      <c r="B4" s="9"/>
      <c r="C4" s="9"/>
      <c r="D4" s="9"/>
      <c r="E4" s="9"/>
      <c r="F4" s="9"/>
      <c r="G4" s="8"/>
      <c r="H4" s="8"/>
      <c r="I4" s="8"/>
    </row>
    <row r="5" spans="2:6" ht="18">
      <c r="B5" s="9"/>
      <c r="C5" s="9"/>
      <c r="D5" s="9"/>
      <c r="E5" s="9"/>
      <c r="F5" s="9"/>
    </row>
    <row r="6" spans="2:6" ht="15" customHeight="1">
      <c r="B6" s="10"/>
      <c r="C6" s="10"/>
      <c r="D6" s="9"/>
      <c r="E6" s="9"/>
      <c r="F6" s="9"/>
    </row>
    <row r="7" spans="2:6" ht="35.25" customHeight="1">
      <c r="B7" s="119" t="s">
        <v>93</v>
      </c>
      <c r="C7" s="6"/>
      <c r="D7" s="11"/>
      <c r="E7" s="11"/>
      <c r="F7" s="12"/>
    </row>
    <row r="8" spans="2:6" ht="18.75" customHeight="1">
      <c r="B8" s="9"/>
      <c r="C8" s="9"/>
      <c r="D8" s="9"/>
      <c r="E8" s="9"/>
      <c r="F8" s="9" t="s">
        <v>54</v>
      </c>
    </row>
    <row r="9" spans="2:6" ht="22.5" customHeight="1" thickBot="1">
      <c r="B9" s="10"/>
      <c r="C9" s="10"/>
      <c r="D9" s="9"/>
      <c r="E9" s="9"/>
      <c r="F9" s="9"/>
    </row>
    <row r="10" spans="2:7" ht="47.25" customHeight="1">
      <c r="B10" s="120" t="s">
        <v>9</v>
      </c>
      <c r="C10" s="137" t="s">
        <v>89</v>
      </c>
      <c r="D10" s="137"/>
      <c r="E10" s="137" t="s">
        <v>92</v>
      </c>
      <c r="F10" s="137"/>
      <c r="G10" s="3"/>
    </row>
    <row r="11" spans="2:7" ht="37.5" customHeight="1" thickBot="1">
      <c r="B11" s="136"/>
      <c r="C11" s="138"/>
      <c r="D11" s="138"/>
      <c r="E11" s="138"/>
      <c r="F11" s="138"/>
      <c r="G11" s="3"/>
    </row>
    <row r="12" spans="2:7" ht="15.75" customHeight="1" thickBot="1">
      <c r="B12" s="18">
        <v>1</v>
      </c>
      <c r="C12" s="19"/>
      <c r="D12" s="19">
        <v>2</v>
      </c>
      <c r="E12" s="19"/>
      <c r="F12" s="19">
        <v>3</v>
      </c>
      <c r="G12" s="3"/>
    </row>
    <row r="13" spans="2:7" ht="23.25" customHeight="1" thickBot="1">
      <c r="B13" s="20" t="s">
        <v>10</v>
      </c>
      <c r="C13" s="21">
        <f>C14+C16+C17+C21+C22+C23+C24+C25+C26+C32+C34+C36+C37+C38+C40+C41</f>
        <v>238942.6</v>
      </c>
      <c r="D13" s="21">
        <f>D14+D16+D17+D21+D22+D23+D24+D25+D26+D32+D34+D36+D37+D38+D40+D41</f>
        <v>157489.00000000003</v>
      </c>
      <c r="E13" s="21">
        <f>E14+E16+E17+E21+E22+E23+E24+E25+E26+E32+E34+E36+E37+E38+E40+E41</f>
        <v>198877.00000000003</v>
      </c>
      <c r="F13" s="21">
        <f>F14+F16+F17+F21+F22+F23+F24+F25+F26+F32+F34+F36+F37+F38+F40+F41</f>
        <v>123274.7</v>
      </c>
      <c r="G13" s="3"/>
    </row>
    <row r="14" spans="2:7" ht="19.5" customHeight="1" thickBot="1">
      <c r="B14" s="15" t="s">
        <v>11</v>
      </c>
      <c r="C14" s="60">
        <f>SUM(C15:C15)</f>
        <v>97052.4</v>
      </c>
      <c r="D14" s="60">
        <f>SUM(D15:D15)</f>
        <v>78990.8</v>
      </c>
      <c r="E14" s="60">
        <f>SUM(E15:E15)</f>
        <v>73940.9</v>
      </c>
      <c r="F14" s="60">
        <f>SUM(F15:F15)</f>
        <v>58850.9</v>
      </c>
      <c r="G14" s="3"/>
    </row>
    <row r="15" spans="2:7" ht="19.5" customHeight="1" thickBot="1">
      <c r="B15" s="15" t="s">
        <v>0</v>
      </c>
      <c r="C15" s="61">
        <v>97052.4</v>
      </c>
      <c r="D15" s="62">
        <v>78990.8</v>
      </c>
      <c r="E15" s="62">
        <v>73940.9</v>
      </c>
      <c r="F15" s="62">
        <v>58850.9</v>
      </c>
      <c r="G15" s="3"/>
    </row>
    <row r="16" spans="2:7" ht="36.75" customHeight="1" thickBot="1">
      <c r="B16" s="112" t="s">
        <v>91</v>
      </c>
      <c r="C16" s="113">
        <v>12860</v>
      </c>
      <c r="D16" s="60"/>
      <c r="E16" s="60">
        <v>9652.3</v>
      </c>
      <c r="F16" s="62"/>
      <c r="G16" s="3"/>
    </row>
    <row r="17" spans="2:7" ht="16.5" customHeight="1" thickBot="1">
      <c r="B17" s="15" t="s">
        <v>1</v>
      </c>
      <c r="C17" s="60">
        <f>SUM(C18:C20)</f>
        <v>29530</v>
      </c>
      <c r="D17" s="60">
        <f>SUM(D18:D20)</f>
        <v>26967.3</v>
      </c>
      <c r="E17" s="60">
        <f>SUM(E18:E20)</f>
        <v>29266.5</v>
      </c>
      <c r="F17" s="60">
        <f>SUM(F18:F20)</f>
        <v>27033.5</v>
      </c>
      <c r="G17" s="3"/>
    </row>
    <row r="18" spans="2:7" ht="33" customHeight="1" hidden="1" thickBot="1">
      <c r="B18" s="15" t="s">
        <v>55</v>
      </c>
      <c r="C18" s="61"/>
      <c r="D18" s="62"/>
      <c r="E18" s="62"/>
      <c r="F18" s="62"/>
      <c r="G18" s="3"/>
    </row>
    <row r="19" spans="2:7" ht="18" customHeight="1" thickBot="1">
      <c r="B19" s="15" t="s">
        <v>12</v>
      </c>
      <c r="C19" s="61">
        <v>24404.5</v>
      </c>
      <c r="D19" s="62">
        <v>24404.5</v>
      </c>
      <c r="E19" s="62">
        <v>24800.8</v>
      </c>
      <c r="F19" s="62">
        <v>24800.8</v>
      </c>
      <c r="G19" s="3"/>
    </row>
    <row r="20" spans="2:7" ht="16.5" customHeight="1" thickBot="1">
      <c r="B20" s="15" t="s">
        <v>2</v>
      </c>
      <c r="C20" s="61">
        <v>5125.5</v>
      </c>
      <c r="D20" s="62">
        <v>2562.8</v>
      </c>
      <c r="E20" s="62">
        <v>4465.7</v>
      </c>
      <c r="F20" s="62">
        <v>2232.7</v>
      </c>
      <c r="G20" s="3"/>
    </row>
    <row r="21" spans="2:7" ht="3.75" customHeight="1" thickBot="1">
      <c r="B21" s="15" t="s">
        <v>3</v>
      </c>
      <c r="C21" s="61"/>
      <c r="D21" s="60">
        <f>D22</f>
        <v>0</v>
      </c>
      <c r="E21" s="60"/>
      <c r="F21" s="60">
        <f>F22</f>
        <v>0</v>
      </c>
      <c r="G21" s="3"/>
    </row>
    <row r="22" spans="2:7" ht="21" customHeight="1" thickBot="1">
      <c r="B22" s="112" t="s">
        <v>90</v>
      </c>
      <c r="C22" s="113">
        <v>38479.7</v>
      </c>
      <c r="D22" s="60"/>
      <c r="E22" s="60">
        <v>40081.2</v>
      </c>
      <c r="F22" s="62"/>
      <c r="G22" s="3"/>
    </row>
    <row r="23" spans="2:7" ht="33" customHeight="1" thickBot="1">
      <c r="B23" s="15" t="s">
        <v>13</v>
      </c>
      <c r="C23" s="61"/>
      <c r="D23" s="60"/>
      <c r="E23" s="60"/>
      <c r="F23" s="60"/>
      <c r="G23" s="3"/>
    </row>
    <row r="24" spans="2:7" ht="18" customHeight="1" thickBot="1">
      <c r="B24" s="112" t="s">
        <v>5</v>
      </c>
      <c r="C24" s="113">
        <v>1845.9</v>
      </c>
      <c r="D24" s="60">
        <v>1450</v>
      </c>
      <c r="E24" s="60">
        <v>2019.7</v>
      </c>
      <c r="F24" s="60">
        <v>1648.3</v>
      </c>
      <c r="G24" s="3"/>
    </row>
    <row r="25" spans="2:7" ht="36.75" customHeight="1" thickBot="1">
      <c r="B25" s="15" t="s">
        <v>14</v>
      </c>
      <c r="C25" s="61"/>
      <c r="D25" s="60"/>
      <c r="E25" s="60"/>
      <c r="F25" s="60"/>
      <c r="G25" s="3"/>
    </row>
    <row r="26" spans="2:7" ht="58.5" customHeight="1" thickBot="1">
      <c r="B26" s="15" t="s">
        <v>15</v>
      </c>
      <c r="C26" s="60">
        <f>C28+C29+C30+C31+C27</f>
        <v>14376.2</v>
      </c>
      <c r="D26" s="60">
        <f>D28+D29+D30+D31+D27</f>
        <v>10635.1</v>
      </c>
      <c r="E26" s="60">
        <f>E28+E29+E30+E31+E27</f>
        <v>9247.6</v>
      </c>
      <c r="F26" s="60">
        <f>F28+F29+F30+F31+F27</f>
        <v>7182.400000000001</v>
      </c>
      <c r="G26" s="3"/>
    </row>
    <row r="27" spans="2:7" ht="37.5" customHeight="1" thickBot="1">
      <c r="B27" s="15" t="s">
        <v>78</v>
      </c>
      <c r="C27" s="61"/>
      <c r="D27" s="60">
        <v>50</v>
      </c>
      <c r="E27" s="60"/>
      <c r="F27" s="60">
        <v>16</v>
      </c>
      <c r="G27" s="3"/>
    </row>
    <row r="28" spans="2:7" ht="22.5" customHeight="1" thickBot="1">
      <c r="B28" s="15" t="s">
        <v>16</v>
      </c>
      <c r="C28" s="61">
        <v>10749</v>
      </c>
      <c r="D28" s="62">
        <v>7381.5</v>
      </c>
      <c r="E28" s="62">
        <v>6686.2</v>
      </c>
      <c r="F28" s="63">
        <v>4779.1</v>
      </c>
      <c r="G28" s="3"/>
    </row>
    <row r="29" spans="2:7" ht="55.5" customHeight="1" thickBot="1">
      <c r="B29" s="15" t="s">
        <v>6</v>
      </c>
      <c r="C29" s="61">
        <v>2623.6</v>
      </c>
      <c r="D29" s="62">
        <v>2200</v>
      </c>
      <c r="E29" s="62">
        <v>1812</v>
      </c>
      <c r="F29" s="63">
        <v>1637.9</v>
      </c>
      <c r="G29" s="3"/>
    </row>
    <row r="30" spans="2:7" ht="21.75" customHeight="1" thickBot="1">
      <c r="B30" s="15" t="s">
        <v>17</v>
      </c>
      <c r="C30" s="61">
        <v>3.6</v>
      </c>
      <c r="D30" s="62">
        <v>3.6</v>
      </c>
      <c r="E30" s="62">
        <v>3.6</v>
      </c>
      <c r="F30" s="63">
        <v>3.6</v>
      </c>
      <c r="G30" s="3"/>
    </row>
    <row r="31" spans="2:7" ht="55.5" customHeight="1" thickBot="1">
      <c r="B31" s="15" t="s">
        <v>48</v>
      </c>
      <c r="C31" s="61">
        <v>1000</v>
      </c>
      <c r="D31" s="62">
        <v>1000</v>
      </c>
      <c r="E31" s="62">
        <v>745.8</v>
      </c>
      <c r="F31" s="63">
        <v>745.8</v>
      </c>
      <c r="G31" s="3"/>
    </row>
    <row r="32" spans="2:7" ht="42.75" customHeight="1" thickBot="1">
      <c r="B32" s="112" t="s">
        <v>18</v>
      </c>
      <c r="C32" s="113">
        <v>540</v>
      </c>
      <c r="D32" s="60">
        <f>D33</f>
        <v>540</v>
      </c>
      <c r="E32" s="60">
        <v>366.1</v>
      </c>
      <c r="F32" s="60">
        <f>F33</f>
        <v>366.1</v>
      </c>
      <c r="G32" s="3"/>
    </row>
    <row r="33" spans="2:7" ht="37.5" customHeight="1" thickBot="1">
      <c r="B33" s="15" t="s">
        <v>7</v>
      </c>
      <c r="C33" s="61">
        <v>540</v>
      </c>
      <c r="D33" s="62">
        <v>540</v>
      </c>
      <c r="E33" s="62">
        <v>366.1</v>
      </c>
      <c r="F33" s="62">
        <v>366.1</v>
      </c>
      <c r="G33" s="3"/>
    </row>
    <row r="34" spans="2:7" ht="16.5" customHeight="1">
      <c r="B34" s="25" t="s">
        <v>19</v>
      </c>
      <c r="C34" s="134">
        <v>6202.7</v>
      </c>
      <c r="D34" s="124">
        <v>1017.2</v>
      </c>
      <c r="E34" s="124">
        <v>6989.4</v>
      </c>
      <c r="F34" s="124">
        <v>1030.3</v>
      </c>
      <c r="G34" s="123"/>
    </row>
    <row r="35" spans="2:7" ht="27.75" customHeight="1" thickBot="1">
      <c r="B35" s="15" t="s">
        <v>20</v>
      </c>
      <c r="C35" s="135"/>
      <c r="D35" s="126"/>
      <c r="E35" s="126"/>
      <c r="F35" s="126"/>
      <c r="G35" s="123"/>
    </row>
    <row r="36" spans="2:7" ht="50.25" customHeight="1" thickBot="1">
      <c r="B36" s="112" t="s">
        <v>8</v>
      </c>
      <c r="C36" s="113">
        <v>30005.1</v>
      </c>
      <c r="D36" s="60">
        <v>29888</v>
      </c>
      <c r="E36" s="60">
        <v>18906.6</v>
      </c>
      <c r="F36" s="60">
        <v>18821.3</v>
      </c>
      <c r="G36" s="3"/>
    </row>
    <row r="37" spans="2:7" ht="40.5" customHeight="1" thickBot="1">
      <c r="B37" s="112" t="s">
        <v>21</v>
      </c>
      <c r="C37" s="113">
        <v>7978.6</v>
      </c>
      <c r="D37" s="60">
        <v>7928.6</v>
      </c>
      <c r="E37" s="60">
        <v>8317</v>
      </c>
      <c r="F37" s="60">
        <v>8254</v>
      </c>
      <c r="G37" s="3"/>
    </row>
    <row r="38" spans="2:7" ht="26.25" customHeight="1" thickBot="1">
      <c r="B38" s="112" t="s">
        <v>22</v>
      </c>
      <c r="C38" s="113">
        <v>72</v>
      </c>
      <c r="D38" s="60">
        <v>72</v>
      </c>
      <c r="E38" s="60">
        <v>89.7</v>
      </c>
      <c r="F38" s="60">
        <v>87.9</v>
      </c>
      <c r="G38" s="3"/>
    </row>
    <row r="39" spans="2:7" ht="12.75" customHeight="1" hidden="1">
      <c r="B39" s="25" t="s">
        <v>23</v>
      </c>
      <c r="C39" s="68"/>
      <c r="D39" s="69"/>
      <c r="E39" s="69"/>
      <c r="F39" s="69"/>
      <c r="G39" s="123"/>
    </row>
    <row r="40" spans="2:7" ht="39.75" customHeight="1" hidden="1" thickBot="1">
      <c r="B40" s="27" t="s">
        <v>60</v>
      </c>
      <c r="C40" s="70"/>
      <c r="D40" s="71"/>
      <c r="E40" s="71"/>
      <c r="F40" s="72"/>
      <c r="G40" s="123"/>
    </row>
    <row r="41" spans="2:7" ht="41.25" customHeight="1" hidden="1" thickBot="1">
      <c r="B41" s="15" t="s">
        <v>61</v>
      </c>
      <c r="C41" s="61"/>
      <c r="D41" s="73"/>
      <c r="E41" s="73"/>
      <c r="F41" s="74"/>
      <c r="G41" s="123"/>
    </row>
    <row r="42" spans="2:7" ht="18.75" customHeight="1" thickBot="1">
      <c r="B42" s="15" t="s">
        <v>50</v>
      </c>
      <c r="C42" s="75">
        <f>SUM(C44:C47)</f>
        <v>467585.5</v>
      </c>
      <c r="D42" s="75">
        <f>SUM(D44:D47)</f>
        <v>479079.2</v>
      </c>
      <c r="E42" s="75">
        <f>SUM(E44:E47)</f>
        <v>408442.1</v>
      </c>
      <c r="F42" s="75">
        <f>SUM(F44:F47)</f>
        <v>417929.69999999995</v>
      </c>
      <c r="G42" s="123"/>
    </row>
    <row r="43" spans="2:7" ht="12.75" customHeight="1" hidden="1">
      <c r="B43" s="15" t="s">
        <v>24</v>
      </c>
      <c r="C43" s="61"/>
      <c r="D43" s="63"/>
      <c r="E43" s="63"/>
      <c r="F43" s="63"/>
      <c r="G43" s="3"/>
    </row>
    <row r="44" spans="2:7" ht="39.75" customHeight="1" thickBot="1">
      <c r="B44" s="15" t="s">
        <v>52</v>
      </c>
      <c r="C44" s="61">
        <v>34896</v>
      </c>
      <c r="D44" s="63">
        <v>34896</v>
      </c>
      <c r="E44" s="63">
        <v>31988</v>
      </c>
      <c r="F44" s="63">
        <v>31988</v>
      </c>
      <c r="G44" s="3"/>
    </row>
    <row r="45" spans="2:7" ht="43.5" customHeight="1" thickBot="1">
      <c r="B45" s="15" t="s">
        <v>51</v>
      </c>
      <c r="C45" s="61">
        <v>152836.2</v>
      </c>
      <c r="D45" s="63">
        <v>151203.6</v>
      </c>
      <c r="E45" s="63">
        <v>148166.3</v>
      </c>
      <c r="F45" s="63">
        <v>146533.7</v>
      </c>
      <c r="G45" s="3"/>
    </row>
    <row r="46" spans="2:7" ht="40.5" customHeight="1" thickBot="1">
      <c r="B46" s="15" t="s">
        <v>53</v>
      </c>
      <c r="C46" s="61">
        <v>277385.2</v>
      </c>
      <c r="D46" s="63">
        <v>276183.4</v>
      </c>
      <c r="E46" s="63">
        <v>225819.7</v>
      </c>
      <c r="F46" s="63">
        <v>224617.9</v>
      </c>
      <c r="G46" s="3"/>
    </row>
    <row r="47" spans="2:7" ht="20.25" customHeight="1" thickBot="1">
      <c r="B47" s="15" t="s">
        <v>56</v>
      </c>
      <c r="C47" s="61">
        <v>2468.1</v>
      </c>
      <c r="D47" s="63">
        <v>16796.2</v>
      </c>
      <c r="E47" s="63">
        <v>2468.1</v>
      </c>
      <c r="F47" s="63">
        <v>14790.1</v>
      </c>
      <c r="G47" s="3"/>
    </row>
    <row r="48" spans="2:7" ht="20.25" customHeight="1" thickBot="1">
      <c r="B48" s="15" t="s">
        <v>68</v>
      </c>
      <c r="C48" s="61">
        <v>2345.2</v>
      </c>
      <c r="D48" s="63">
        <v>1660</v>
      </c>
      <c r="E48" s="63">
        <v>2337.7</v>
      </c>
      <c r="F48" s="63">
        <v>1652.5</v>
      </c>
      <c r="G48" s="3"/>
    </row>
    <row r="49" spans="2:7" ht="76.5" customHeight="1" thickBot="1">
      <c r="B49" s="15" t="s">
        <v>63</v>
      </c>
      <c r="C49" s="61"/>
      <c r="D49" s="63"/>
      <c r="E49" s="63">
        <v>-3446.3</v>
      </c>
      <c r="F49" s="63">
        <v>-3446.3</v>
      </c>
      <c r="G49" s="3"/>
    </row>
    <row r="50" spans="2:7" ht="21" customHeight="1" thickBot="1">
      <c r="B50" s="114" t="s">
        <v>25</v>
      </c>
      <c r="C50" s="115">
        <f>C42+C13+C48+C49</f>
        <v>708873.2999999999</v>
      </c>
      <c r="D50" s="115">
        <f>D42+D13+D48+D49</f>
        <v>638228.2000000001</v>
      </c>
      <c r="E50" s="115">
        <f>E42+E13+E48+E49</f>
        <v>606210.4999999999</v>
      </c>
      <c r="F50" s="115">
        <f>F42+F13+F48+F49</f>
        <v>539410.5999999999</v>
      </c>
      <c r="G50" s="3"/>
    </row>
    <row r="51" spans="2:7" ht="16.5" customHeight="1" thickBot="1">
      <c r="B51" s="20" t="s">
        <v>26</v>
      </c>
      <c r="C51" s="76"/>
      <c r="D51" s="77"/>
      <c r="E51" s="77"/>
      <c r="F51" s="77"/>
      <c r="G51" s="3"/>
    </row>
    <row r="52" spans="2:7" ht="16.5" customHeight="1" hidden="1" thickBot="1">
      <c r="B52" s="34"/>
      <c r="C52" s="78"/>
      <c r="D52" s="63"/>
      <c r="E52" s="63"/>
      <c r="F52" s="63"/>
      <c r="G52" s="3"/>
    </row>
    <row r="53" spans="2:7" ht="21" customHeight="1" thickBot="1">
      <c r="B53" s="15" t="s">
        <v>27</v>
      </c>
      <c r="C53" s="61"/>
      <c r="D53" s="60">
        <v>36342.3</v>
      </c>
      <c r="E53" s="60"/>
      <c r="F53" s="60">
        <v>30726.2</v>
      </c>
      <c r="G53" s="3"/>
    </row>
    <row r="54" spans="2:7" ht="21" customHeight="1" thickBot="1">
      <c r="B54" s="15" t="s">
        <v>28</v>
      </c>
      <c r="C54" s="61"/>
      <c r="D54" s="62">
        <v>20218.3</v>
      </c>
      <c r="E54" s="62"/>
      <c r="F54" s="62">
        <v>17764.2</v>
      </c>
      <c r="G54" s="3"/>
    </row>
    <row r="55" spans="2:7" ht="18" customHeight="1" thickBot="1">
      <c r="B55" s="15" t="s">
        <v>29</v>
      </c>
      <c r="C55" s="61"/>
      <c r="D55" s="62">
        <v>6113.8</v>
      </c>
      <c r="E55" s="62"/>
      <c r="F55" s="62">
        <v>5138.9</v>
      </c>
      <c r="G55" s="3"/>
    </row>
    <row r="56" spans="2:7" ht="18.75" customHeight="1" thickBot="1">
      <c r="B56" s="15" t="s">
        <v>30</v>
      </c>
      <c r="C56" s="61"/>
      <c r="D56" s="62">
        <v>1171</v>
      </c>
      <c r="E56" s="62"/>
      <c r="F56" s="62">
        <v>687.1</v>
      </c>
      <c r="G56" s="3"/>
    </row>
    <row r="57" spans="2:7" ht="18.75" customHeight="1" thickBot="1">
      <c r="B57" s="25" t="s">
        <v>49</v>
      </c>
      <c r="C57" s="68"/>
      <c r="D57" s="79">
        <v>90</v>
      </c>
      <c r="E57" s="79"/>
      <c r="F57" s="79">
        <v>90</v>
      </c>
      <c r="G57" s="3"/>
    </row>
    <row r="58" spans="2:7" ht="28.5" customHeight="1" hidden="1" thickBot="1">
      <c r="B58" s="25" t="s">
        <v>49</v>
      </c>
      <c r="C58" s="68"/>
      <c r="D58" s="79"/>
      <c r="E58" s="79"/>
      <c r="F58" s="79"/>
      <c r="G58" s="3"/>
    </row>
    <row r="59" spans="2:7" ht="18.75" customHeight="1" hidden="1">
      <c r="B59" s="25"/>
      <c r="C59" s="68"/>
      <c r="D59" s="79"/>
      <c r="E59" s="79"/>
      <c r="F59" s="79"/>
      <c r="G59" s="3"/>
    </row>
    <row r="60" spans="2:7" ht="18.75" customHeight="1" hidden="1" thickBot="1">
      <c r="B60" s="25"/>
      <c r="C60" s="68"/>
      <c r="D60" s="79"/>
      <c r="E60" s="79"/>
      <c r="F60" s="79"/>
      <c r="G60" s="3"/>
    </row>
    <row r="61" spans="2:7" ht="18.75">
      <c r="B61" s="120" t="s">
        <v>31</v>
      </c>
      <c r="C61" s="80"/>
      <c r="D61" s="124">
        <v>1607</v>
      </c>
      <c r="E61" s="65"/>
      <c r="F61" s="124">
        <v>1140.3</v>
      </c>
      <c r="G61" s="123"/>
    </row>
    <row r="62" spans="2:7" ht="18.75">
      <c r="B62" s="122"/>
      <c r="C62" s="64"/>
      <c r="D62" s="125"/>
      <c r="E62" s="81"/>
      <c r="F62" s="125"/>
      <c r="G62" s="123"/>
    </row>
    <row r="63" spans="2:7" ht="20.25" customHeight="1" thickBot="1">
      <c r="B63" s="121"/>
      <c r="C63" s="66"/>
      <c r="D63" s="126"/>
      <c r="E63" s="67"/>
      <c r="F63" s="126"/>
      <c r="G63" s="123"/>
    </row>
    <row r="64" spans="2:7" ht="20.25" customHeight="1">
      <c r="B64" s="25" t="s">
        <v>32</v>
      </c>
      <c r="C64" s="68"/>
      <c r="D64" s="79">
        <v>5251.4</v>
      </c>
      <c r="E64" s="79"/>
      <c r="F64" s="79">
        <v>3745</v>
      </c>
      <c r="G64" s="3"/>
    </row>
    <row r="65" spans="2:7" ht="16.5" customHeight="1" hidden="1">
      <c r="B65" s="36" t="s">
        <v>57</v>
      </c>
      <c r="C65" s="82"/>
      <c r="D65" s="83"/>
      <c r="E65" s="84"/>
      <c r="F65" s="85"/>
      <c r="G65" s="3"/>
    </row>
    <row r="66" spans="2:7" ht="16.5" customHeight="1" hidden="1">
      <c r="B66" s="39" t="s">
        <v>62</v>
      </c>
      <c r="C66" s="86"/>
      <c r="D66" s="87"/>
      <c r="E66" s="87"/>
      <c r="F66" s="87"/>
      <c r="G66" s="3"/>
    </row>
    <row r="67" spans="2:7" ht="15" customHeight="1">
      <c r="B67" s="132" t="s">
        <v>33</v>
      </c>
      <c r="C67" s="88"/>
      <c r="D67" s="127">
        <v>19147.2</v>
      </c>
      <c r="E67" s="89"/>
      <c r="F67" s="129">
        <v>7827</v>
      </c>
      <c r="G67" s="131"/>
    </row>
    <row r="68" spans="2:7" ht="1.5" customHeight="1">
      <c r="B68" s="133"/>
      <c r="C68" s="90"/>
      <c r="D68" s="128"/>
      <c r="E68" s="91"/>
      <c r="F68" s="130"/>
      <c r="G68" s="131"/>
    </row>
    <row r="69" spans="2:7" ht="18" customHeight="1" hidden="1" thickBot="1">
      <c r="B69" s="15" t="s">
        <v>70</v>
      </c>
      <c r="C69" s="61"/>
      <c r="D69" s="62"/>
      <c r="E69" s="62"/>
      <c r="F69" s="62"/>
      <c r="G69" s="3"/>
    </row>
    <row r="70" spans="2:7" ht="18" customHeight="1" hidden="1">
      <c r="B70" s="41" t="s">
        <v>71</v>
      </c>
      <c r="C70" s="92"/>
      <c r="D70" s="93"/>
      <c r="E70" s="94"/>
      <c r="F70" s="94"/>
      <c r="G70" s="3"/>
    </row>
    <row r="71" spans="2:7" ht="25.5" customHeight="1" hidden="1">
      <c r="B71" s="44" t="s">
        <v>72</v>
      </c>
      <c r="C71" s="95"/>
      <c r="D71" s="96"/>
      <c r="E71" s="97"/>
      <c r="F71" s="98"/>
      <c r="G71" s="3"/>
    </row>
    <row r="72" spans="2:7" ht="18" customHeight="1" hidden="1" thickBot="1">
      <c r="B72" s="44" t="s">
        <v>73</v>
      </c>
      <c r="C72" s="99"/>
      <c r="D72" s="100"/>
      <c r="E72" s="101"/>
      <c r="F72" s="102"/>
      <c r="G72" s="3"/>
    </row>
    <row r="73" spans="2:7" ht="18" customHeight="1" thickBot="1">
      <c r="B73" s="15" t="s">
        <v>58</v>
      </c>
      <c r="C73" s="61"/>
      <c r="D73" s="60">
        <v>20.4</v>
      </c>
      <c r="E73" s="60"/>
      <c r="F73" s="60">
        <v>20.4</v>
      </c>
      <c r="G73" s="3"/>
    </row>
    <row r="74" spans="2:7" ht="18" customHeight="1" hidden="1" thickBot="1">
      <c r="B74" s="15" t="s">
        <v>59</v>
      </c>
      <c r="C74" s="61"/>
      <c r="D74" s="62"/>
      <c r="E74" s="62"/>
      <c r="F74" s="62"/>
      <c r="G74" s="3"/>
    </row>
    <row r="75" spans="2:7" ht="17.25" customHeight="1" thickBot="1">
      <c r="B75" s="15" t="s">
        <v>34</v>
      </c>
      <c r="C75" s="61"/>
      <c r="D75" s="75">
        <v>449487.5</v>
      </c>
      <c r="E75" s="75"/>
      <c r="F75" s="60">
        <v>332161.7</v>
      </c>
      <c r="G75" s="3"/>
    </row>
    <row r="76" spans="2:7" ht="20.25" customHeight="1" thickBot="1">
      <c r="B76" s="15" t="s">
        <v>28</v>
      </c>
      <c r="C76" s="61"/>
      <c r="D76" s="62">
        <v>227506</v>
      </c>
      <c r="E76" s="62"/>
      <c r="F76" s="62">
        <v>182313.4</v>
      </c>
      <c r="G76" s="3"/>
    </row>
    <row r="77" spans="2:11" ht="18" customHeight="1" thickBot="1">
      <c r="B77" s="15" t="s">
        <v>29</v>
      </c>
      <c r="C77" s="61"/>
      <c r="D77" s="62">
        <v>68680.9</v>
      </c>
      <c r="E77" s="62"/>
      <c r="F77" s="62">
        <v>54680.1</v>
      </c>
      <c r="G77" s="3"/>
      <c r="J77" s="5"/>
      <c r="K77" s="5"/>
    </row>
    <row r="78" spans="2:11" ht="18.75" customHeight="1" thickBot="1">
      <c r="B78" s="15" t="s">
        <v>35</v>
      </c>
      <c r="C78" s="61"/>
      <c r="D78" s="62">
        <v>22500</v>
      </c>
      <c r="E78" s="62"/>
      <c r="F78" s="62">
        <v>20956.8</v>
      </c>
      <c r="G78" s="3"/>
      <c r="J78" s="5"/>
      <c r="K78" s="5"/>
    </row>
    <row r="79" spans="2:11" ht="19.5" customHeight="1" thickBot="1">
      <c r="B79" s="27" t="s">
        <v>36</v>
      </c>
      <c r="C79" s="61"/>
      <c r="D79" s="62">
        <v>48415.6</v>
      </c>
      <c r="E79" s="62"/>
      <c r="F79" s="62">
        <v>31257.8</v>
      </c>
      <c r="G79" s="3"/>
      <c r="J79" s="5"/>
      <c r="K79" s="5"/>
    </row>
    <row r="80" spans="2:11" ht="25.5" customHeight="1" thickBot="1">
      <c r="B80" s="15" t="s">
        <v>37</v>
      </c>
      <c r="C80" s="61"/>
      <c r="D80" s="62">
        <v>32323.1</v>
      </c>
      <c r="E80" s="62"/>
      <c r="F80" s="62">
        <v>21394</v>
      </c>
      <c r="G80" s="3"/>
      <c r="J80" s="5"/>
      <c r="K80" s="5"/>
    </row>
    <row r="81" spans="2:11" ht="18.75">
      <c r="B81" s="120" t="s">
        <v>38</v>
      </c>
      <c r="C81" s="80"/>
      <c r="D81" s="124">
        <v>50000.4</v>
      </c>
      <c r="E81" s="65"/>
      <c r="F81" s="124">
        <v>41115.6</v>
      </c>
      <c r="G81" s="123"/>
      <c r="J81" s="5"/>
      <c r="K81" s="5"/>
    </row>
    <row r="82" spans="2:11" ht="27.75" customHeight="1" thickBot="1">
      <c r="B82" s="121"/>
      <c r="C82" s="66"/>
      <c r="D82" s="126"/>
      <c r="E82" s="67"/>
      <c r="F82" s="126"/>
      <c r="G82" s="123"/>
      <c r="J82" s="5"/>
      <c r="K82" s="5"/>
    </row>
    <row r="83" spans="2:11" ht="19.5" customHeight="1" thickBot="1">
      <c r="B83" s="15" t="s">
        <v>39</v>
      </c>
      <c r="C83" s="61"/>
      <c r="D83" s="62">
        <v>30583.7</v>
      </c>
      <c r="E83" s="62"/>
      <c r="F83" s="62">
        <v>25708.2</v>
      </c>
      <c r="G83" s="3"/>
      <c r="J83" s="5"/>
      <c r="K83" s="5"/>
    </row>
    <row r="84" spans="2:11" ht="17.25" customHeight="1" thickBot="1">
      <c r="B84" s="15" t="s">
        <v>29</v>
      </c>
      <c r="C84" s="61"/>
      <c r="D84" s="62">
        <v>9207.6</v>
      </c>
      <c r="E84" s="62"/>
      <c r="F84" s="62">
        <v>7705.8</v>
      </c>
      <c r="G84" s="3"/>
      <c r="J84" s="5"/>
      <c r="K84" s="5"/>
    </row>
    <row r="85" spans="2:11" ht="18.75" customHeight="1" thickBot="1">
      <c r="B85" s="15" t="s">
        <v>35</v>
      </c>
      <c r="C85" s="61"/>
      <c r="D85" s="62">
        <v>2193.3</v>
      </c>
      <c r="E85" s="62"/>
      <c r="F85" s="62">
        <v>1651.2</v>
      </c>
      <c r="G85" s="3"/>
      <c r="J85" s="5"/>
      <c r="K85" s="5"/>
    </row>
    <row r="86" spans="2:11" ht="21" customHeight="1" thickBot="1">
      <c r="B86" s="15" t="s">
        <v>36</v>
      </c>
      <c r="C86" s="61"/>
      <c r="D86" s="62">
        <v>849.5</v>
      </c>
      <c r="E86" s="62"/>
      <c r="F86" s="62">
        <v>544.4</v>
      </c>
      <c r="G86" s="3"/>
      <c r="J86" s="5"/>
      <c r="K86" s="5"/>
    </row>
    <row r="87" spans="2:11" ht="22.5" customHeight="1" hidden="1" thickBot="1">
      <c r="B87" s="15" t="s">
        <v>64</v>
      </c>
      <c r="C87" s="61"/>
      <c r="D87" s="75"/>
      <c r="E87" s="75"/>
      <c r="F87" s="60"/>
      <c r="G87" s="3"/>
      <c r="J87" s="5"/>
      <c r="K87" s="5"/>
    </row>
    <row r="88" spans="2:11" ht="16.5" customHeight="1" hidden="1" thickBot="1">
      <c r="B88" s="15" t="s">
        <v>40</v>
      </c>
      <c r="C88" s="61"/>
      <c r="D88" s="62"/>
      <c r="E88" s="62"/>
      <c r="F88" s="62"/>
      <c r="G88" s="3"/>
      <c r="J88" s="5"/>
      <c r="K88" s="5"/>
    </row>
    <row r="89" spans="2:11" ht="18.75" customHeight="1" hidden="1" thickBot="1">
      <c r="B89" s="15" t="s">
        <v>29</v>
      </c>
      <c r="C89" s="61"/>
      <c r="D89" s="62"/>
      <c r="E89" s="62"/>
      <c r="F89" s="62"/>
      <c r="G89" s="3"/>
      <c r="J89" s="5"/>
      <c r="K89" s="5"/>
    </row>
    <row r="90" spans="2:11" ht="20.25" customHeight="1" hidden="1" thickBot="1">
      <c r="B90" s="15" t="s">
        <v>35</v>
      </c>
      <c r="C90" s="61"/>
      <c r="D90" s="62"/>
      <c r="E90" s="62"/>
      <c r="F90" s="62"/>
      <c r="G90" s="3"/>
      <c r="J90" s="5"/>
      <c r="K90" s="5"/>
    </row>
    <row r="91" spans="2:11" ht="21" customHeight="1" hidden="1" thickBot="1">
      <c r="B91" s="15" t="s">
        <v>36</v>
      </c>
      <c r="C91" s="61"/>
      <c r="D91" s="62"/>
      <c r="E91" s="62"/>
      <c r="F91" s="62"/>
      <c r="G91" s="3"/>
      <c r="J91" s="5"/>
      <c r="K91" s="5"/>
    </row>
    <row r="92" spans="2:11" ht="21.75" customHeight="1" hidden="1" thickBot="1">
      <c r="B92" s="15" t="s">
        <v>41</v>
      </c>
      <c r="C92" s="61"/>
      <c r="D92" s="62"/>
      <c r="E92" s="62"/>
      <c r="F92" s="62"/>
      <c r="G92" s="3"/>
      <c r="J92" s="5"/>
      <c r="K92" s="5"/>
    </row>
    <row r="93" spans="2:11" ht="21" customHeight="1" hidden="1" thickBot="1">
      <c r="B93" s="15" t="s">
        <v>42</v>
      </c>
      <c r="C93" s="61"/>
      <c r="D93" s="62"/>
      <c r="E93" s="62"/>
      <c r="F93" s="62"/>
      <c r="G93" s="3"/>
      <c r="J93" s="5"/>
      <c r="K93" s="5"/>
    </row>
    <row r="94" spans="2:11" ht="20.25" customHeight="1" thickBot="1">
      <c r="B94" s="15" t="s">
        <v>43</v>
      </c>
      <c r="C94" s="61"/>
      <c r="D94" s="60">
        <v>26657.4</v>
      </c>
      <c r="E94" s="60"/>
      <c r="F94" s="60">
        <v>21640.1</v>
      </c>
      <c r="G94" s="3"/>
      <c r="J94" s="5"/>
      <c r="K94" s="5"/>
    </row>
    <row r="95" spans="2:11" ht="19.5" thickBot="1">
      <c r="B95" s="15" t="s">
        <v>44</v>
      </c>
      <c r="C95" s="61"/>
      <c r="D95" s="62">
        <v>1600</v>
      </c>
      <c r="E95" s="62"/>
      <c r="F95" s="62">
        <v>1213.7</v>
      </c>
      <c r="G95" s="3"/>
      <c r="J95" s="5"/>
      <c r="K95" s="5"/>
    </row>
    <row r="96" spans="2:11" ht="37.5">
      <c r="B96" s="25" t="s">
        <v>76</v>
      </c>
      <c r="C96" s="68"/>
      <c r="D96" s="103">
        <v>1346.2</v>
      </c>
      <c r="E96" s="103"/>
      <c r="F96" s="103">
        <v>1346.2</v>
      </c>
      <c r="G96" s="3"/>
      <c r="J96" s="5"/>
      <c r="K96" s="5"/>
    </row>
    <row r="97" spans="2:11" ht="18.75">
      <c r="B97" s="39" t="s">
        <v>77</v>
      </c>
      <c r="C97" s="86"/>
      <c r="D97" s="87">
        <v>2528</v>
      </c>
      <c r="E97" s="87"/>
      <c r="F97" s="87">
        <v>2275.9</v>
      </c>
      <c r="G97" s="3"/>
      <c r="J97" s="5"/>
      <c r="K97" s="5"/>
    </row>
    <row r="98" spans="2:11" ht="46.5" customHeight="1" thickBot="1">
      <c r="B98" s="50" t="s">
        <v>75</v>
      </c>
      <c r="C98" s="104"/>
      <c r="D98" s="105">
        <v>618.5</v>
      </c>
      <c r="E98" s="62"/>
      <c r="F98" s="62">
        <v>618.5</v>
      </c>
      <c r="G98" s="3"/>
      <c r="J98" s="5"/>
      <c r="K98" s="5"/>
    </row>
    <row r="99" spans="2:11" ht="19.5" thickBot="1">
      <c r="B99" s="15" t="s">
        <v>65</v>
      </c>
      <c r="C99" s="61"/>
      <c r="D99" s="60">
        <v>71205.3</v>
      </c>
      <c r="E99" s="60"/>
      <c r="F99" s="60">
        <v>64504.3</v>
      </c>
      <c r="G99" s="3"/>
      <c r="J99" s="5"/>
      <c r="K99" s="5"/>
    </row>
    <row r="100" spans="2:11" ht="38.25" thickBot="1">
      <c r="B100" s="15" t="s">
        <v>79</v>
      </c>
      <c r="C100" s="61"/>
      <c r="D100" s="60">
        <v>62384.4</v>
      </c>
      <c r="E100" s="60"/>
      <c r="F100" s="60">
        <v>61458.3</v>
      </c>
      <c r="G100" s="3"/>
      <c r="J100" s="5"/>
      <c r="K100" s="5"/>
    </row>
    <row r="101" spans="2:11" ht="38.25" thickBot="1">
      <c r="B101" s="15" t="s">
        <v>66</v>
      </c>
      <c r="C101" s="66"/>
      <c r="D101" s="106">
        <v>133.4</v>
      </c>
      <c r="E101" s="60"/>
      <c r="F101" s="60"/>
      <c r="G101" s="3"/>
      <c r="J101" s="5"/>
      <c r="K101" s="5"/>
    </row>
    <row r="102" spans="2:11" ht="38.25" thickBot="1">
      <c r="B102" s="15" t="s">
        <v>69</v>
      </c>
      <c r="C102" s="68"/>
      <c r="D102" s="79">
        <v>36563.8</v>
      </c>
      <c r="E102" s="79"/>
      <c r="F102" s="60">
        <v>35545.5</v>
      </c>
      <c r="G102" s="3"/>
      <c r="J102" s="5"/>
      <c r="K102" s="5"/>
    </row>
    <row r="103" spans="2:11" ht="37.5" hidden="1">
      <c r="B103" s="13" t="s">
        <v>45</v>
      </c>
      <c r="C103" s="80"/>
      <c r="D103" s="107"/>
      <c r="E103" s="69"/>
      <c r="F103" s="108"/>
      <c r="G103" s="7"/>
      <c r="J103" s="5"/>
      <c r="K103" s="5"/>
    </row>
    <row r="104" spans="2:11" ht="28.5" customHeight="1" thickBot="1">
      <c r="B104" s="54" t="s">
        <v>46</v>
      </c>
      <c r="C104" s="109"/>
      <c r="D104" s="110">
        <f>SUM(D53+D61+D64+D67+D73+D75+D81+D87+D94+D99+D101+D102+D57+D58)</f>
        <v>696506.1000000001</v>
      </c>
      <c r="E104" s="110"/>
      <c r="F104" s="110">
        <f>SUM(F53+F61+F64+F67+F73+F75+F81+F87+F94+F99+F101+F102+F57+F58)</f>
        <v>538516.1</v>
      </c>
      <c r="G104" s="3"/>
      <c r="J104" s="5"/>
      <c r="K104" s="5"/>
    </row>
    <row r="105" spans="2:11" ht="21.75" customHeight="1" thickBot="1">
      <c r="B105" s="54" t="s">
        <v>47</v>
      </c>
      <c r="C105" s="111"/>
      <c r="D105" s="77">
        <f>SUM(D50-D104)</f>
        <v>-58277.90000000002</v>
      </c>
      <c r="E105" s="77"/>
      <c r="F105" s="77">
        <f>SUM(F50-F104)</f>
        <v>894.4999999998836</v>
      </c>
      <c r="G105" s="3"/>
      <c r="J105" s="5"/>
      <c r="K105" s="5"/>
    </row>
    <row r="106" spans="2:11" ht="21.75" customHeight="1" hidden="1">
      <c r="B106" s="57"/>
      <c r="C106" s="57"/>
      <c r="D106" s="58"/>
      <c r="E106" s="58"/>
      <c r="F106" s="58"/>
      <c r="G106" s="3"/>
      <c r="J106" s="5"/>
      <c r="K106" s="5"/>
    </row>
    <row r="107" spans="2:11" ht="21.75" customHeight="1" hidden="1">
      <c r="B107" s="57"/>
      <c r="C107" s="57"/>
      <c r="D107" s="58">
        <f>SUM(D108-D104)</f>
        <v>-147144.50000000012</v>
      </c>
      <c r="E107" s="58"/>
      <c r="F107" s="58">
        <f>SUM(F108-F104)</f>
        <v>-259723.5</v>
      </c>
      <c r="G107" s="3"/>
      <c r="J107" s="5"/>
      <c r="K107" s="5"/>
    </row>
    <row r="108" spans="2:11" ht="21.75" customHeight="1" hidden="1">
      <c r="B108" s="10" t="s">
        <v>74</v>
      </c>
      <c r="C108" s="10"/>
      <c r="D108" s="56">
        <v>549361.6</v>
      </c>
      <c r="E108" s="56"/>
      <c r="F108" s="56">
        <v>278792.6</v>
      </c>
      <c r="J108" s="5"/>
      <c r="K108" s="5"/>
    </row>
    <row r="109" spans="2:11" ht="12.75">
      <c r="B109" s="2"/>
      <c r="C109" s="2"/>
      <c r="J109" s="5"/>
      <c r="K109" s="5"/>
    </row>
    <row r="110" spans="2:11" ht="12.75">
      <c r="B110" s="4"/>
      <c r="C110" s="4"/>
      <c r="F110" s="1"/>
      <c r="J110" s="5"/>
      <c r="K110" s="5"/>
    </row>
    <row r="111" spans="6:11" ht="12.75">
      <c r="F111" s="1"/>
      <c r="J111" s="5"/>
      <c r="K111" s="5"/>
    </row>
    <row r="112" spans="2:11" ht="12.75">
      <c r="B112" s="2"/>
      <c r="C112" s="2"/>
      <c r="F112" s="1"/>
      <c r="J112" s="5"/>
      <c r="K112" s="5"/>
    </row>
    <row r="113" spans="2:11" ht="12.75">
      <c r="B113" s="2"/>
      <c r="C113" s="2"/>
      <c r="F113" s="1"/>
      <c r="J113" s="5"/>
      <c r="K113" s="5"/>
    </row>
    <row r="114" spans="2:11" ht="12.75">
      <c r="B114" s="2"/>
      <c r="C114" s="2"/>
      <c r="F114" s="1"/>
      <c r="J114" s="5"/>
      <c r="K114" s="5"/>
    </row>
    <row r="115" spans="2:11" ht="12.75">
      <c r="B115" s="2"/>
      <c r="C115" s="2"/>
      <c r="F115" s="1"/>
      <c r="J115" s="5"/>
      <c r="K115" s="5"/>
    </row>
    <row r="116" spans="2:11" ht="12.75">
      <c r="B116" s="2"/>
      <c r="C116" s="2"/>
      <c r="F116" s="1"/>
      <c r="J116" s="5"/>
      <c r="K116" s="5"/>
    </row>
    <row r="117" spans="2:11" ht="12.75">
      <c r="B117" s="2"/>
      <c r="C117" s="2"/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spans="6:11" ht="12.75">
      <c r="F123" s="1"/>
      <c r="J123" s="5"/>
      <c r="K123" s="5"/>
    </row>
    <row r="124" spans="6:11" ht="12.75">
      <c r="F124" s="1"/>
      <c r="J124" s="5"/>
      <c r="K124" s="5"/>
    </row>
    <row r="125" spans="6:11" ht="12.75">
      <c r="F125" s="1"/>
      <c r="J125" s="5"/>
      <c r="K125" s="5"/>
    </row>
    <row r="126" spans="6:11" ht="12.75">
      <c r="F126" s="1"/>
      <c r="J126" s="5"/>
      <c r="K126" s="5"/>
    </row>
    <row r="127" spans="6:11" ht="12.75">
      <c r="F127" s="1"/>
      <c r="J127" s="5"/>
      <c r="K127" s="5"/>
    </row>
    <row r="128" spans="6:11" ht="12.75">
      <c r="F128" s="1"/>
      <c r="J128" s="5"/>
      <c r="K128" s="5"/>
    </row>
    <row r="129" spans="6:11" ht="12.75">
      <c r="F129" s="1"/>
      <c r="J129" s="5"/>
      <c r="K129" s="5"/>
    </row>
    <row r="130" spans="6:11" ht="12.75">
      <c r="F130" s="1"/>
      <c r="J130" s="5"/>
      <c r="K130" s="5"/>
    </row>
    <row r="131" spans="6:11" ht="12.75">
      <c r="F131" s="1"/>
      <c r="J131" s="5"/>
      <c r="K131" s="5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</sheetData>
  <sheetProtection/>
  <mergeCells count="21">
    <mergeCell ref="B10:B11"/>
    <mergeCell ref="D34:D35"/>
    <mergeCell ref="F34:F35"/>
    <mergeCell ref="C10:D11"/>
    <mergeCell ref="E10:F11"/>
    <mergeCell ref="G67:G68"/>
    <mergeCell ref="G34:G35"/>
    <mergeCell ref="G39:G42"/>
    <mergeCell ref="B67:B68"/>
    <mergeCell ref="C34:C35"/>
    <mergeCell ref="E34:E35"/>
    <mergeCell ref="B81:B82"/>
    <mergeCell ref="B61:B63"/>
    <mergeCell ref="G61:G63"/>
    <mergeCell ref="G81:G82"/>
    <mergeCell ref="D61:D63"/>
    <mergeCell ref="D81:D82"/>
    <mergeCell ref="D67:D68"/>
    <mergeCell ref="F61:F63"/>
    <mergeCell ref="F67:F68"/>
    <mergeCell ref="F81:F82"/>
  </mergeCells>
  <printOptions/>
  <pageMargins left="0.48" right="0.17" top="0.65" bottom="0.55" header="0.5" footer="0.5"/>
  <pageSetup horizontalDpi="600" verticalDpi="600" orientation="portrait" paperSize="9" scale="75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4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85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120" t="s">
        <v>9</v>
      </c>
      <c r="C10" s="14" t="s">
        <v>67</v>
      </c>
      <c r="D10" s="14" t="s">
        <v>81</v>
      </c>
      <c r="E10" s="3"/>
    </row>
    <row r="11" spans="2:5" ht="37.5" customHeight="1" thickBot="1">
      <c r="B11" s="121"/>
      <c r="C11" s="16" t="s">
        <v>80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82833.7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40280.7</v>
      </c>
      <c r="E14" s="3"/>
    </row>
    <row r="15" spans="2:5" ht="19.5" customHeight="1" thickBot="1">
      <c r="B15" s="15" t="s">
        <v>0</v>
      </c>
      <c r="C15" s="23">
        <v>84750</v>
      </c>
      <c r="D15" s="23">
        <v>40280.7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20281.9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18058.2</v>
      </c>
      <c r="E18" s="3"/>
    </row>
    <row r="19" spans="2:5" ht="16.5" customHeight="1" thickBot="1">
      <c r="B19" s="15" t="s">
        <v>2</v>
      </c>
      <c r="C19" s="23">
        <v>1931.6</v>
      </c>
      <c r="D19" s="23">
        <v>2223.7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1104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2819.1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1015.4</v>
      </c>
      <c r="E27" s="3"/>
    </row>
    <row r="28" spans="2:5" ht="55.5" customHeight="1" thickBot="1">
      <c r="B28" s="15" t="s">
        <v>6</v>
      </c>
      <c r="C28" s="23">
        <v>2200</v>
      </c>
      <c r="D28" s="24">
        <v>1225.9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577.6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f>D32</f>
        <v>286.7</v>
      </c>
      <c r="E31" s="3"/>
    </row>
    <row r="32" spans="2:5" ht="37.5" customHeight="1" thickBot="1">
      <c r="B32" s="15" t="s">
        <v>7</v>
      </c>
      <c r="C32" s="23">
        <v>540</v>
      </c>
      <c r="D32" s="23">
        <v>286.7</v>
      </c>
      <c r="E32" s="3"/>
    </row>
    <row r="33" spans="2:5" ht="16.5" customHeight="1">
      <c r="B33" s="25" t="s">
        <v>19</v>
      </c>
      <c r="C33" s="139">
        <v>1373.4</v>
      </c>
      <c r="D33" s="139">
        <v>207.5</v>
      </c>
      <c r="E33" s="123"/>
    </row>
    <row r="34" spans="2:5" ht="27.75" customHeight="1" thickBot="1">
      <c r="B34" s="15" t="s">
        <v>20</v>
      </c>
      <c r="C34" s="140"/>
      <c r="D34" s="140"/>
      <c r="E34" s="123"/>
    </row>
    <row r="35" spans="2:5" ht="50.25" customHeight="1" thickBot="1">
      <c r="B35" s="15" t="s">
        <v>8</v>
      </c>
      <c r="C35" s="22">
        <v>29728</v>
      </c>
      <c r="D35" s="22">
        <v>12176.8</v>
      </c>
      <c r="E35" s="3"/>
    </row>
    <row r="36" spans="2:5" ht="40.5" customHeight="1" thickBot="1">
      <c r="B36" s="15" t="s">
        <v>21</v>
      </c>
      <c r="C36" s="22">
        <v>2500</v>
      </c>
      <c r="D36" s="22">
        <v>5664.9</v>
      </c>
      <c r="E36" s="3"/>
    </row>
    <row r="37" spans="2:5" ht="26.25" customHeight="1" thickBot="1">
      <c r="B37" s="15" t="s">
        <v>22</v>
      </c>
      <c r="C37" s="22">
        <v>72</v>
      </c>
      <c r="D37" s="22">
        <v>12.1</v>
      </c>
      <c r="E37" s="3"/>
    </row>
    <row r="38" spans="2:5" ht="12.75" customHeight="1" hidden="1">
      <c r="B38" s="25" t="s">
        <v>23</v>
      </c>
      <c r="C38" s="26"/>
      <c r="D38" s="26"/>
      <c r="E38" s="123"/>
    </row>
    <row r="39" spans="2:5" ht="39.75" customHeight="1" hidden="1" thickBot="1">
      <c r="B39" s="27" t="s">
        <v>60</v>
      </c>
      <c r="C39" s="28"/>
      <c r="D39" s="29"/>
      <c r="E39" s="123"/>
    </row>
    <row r="40" spans="2:5" ht="41.25" customHeight="1" hidden="1" thickBot="1">
      <c r="B40" s="15" t="s">
        <v>61</v>
      </c>
      <c r="C40" s="30"/>
      <c r="D40" s="31"/>
      <c r="E40" s="123"/>
    </row>
    <row r="41" spans="2:5" ht="18.75" customHeight="1" thickBot="1">
      <c r="B41" s="15" t="s">
        <v>50</v>
      </c>
      <c r="C41" s="32">
        <f>SUM(C43:C46)</f>
        <v>502230</v>
      </c>
      <c r="D41" s="32">
        <f>SUM(D43:D46)</f>
        <v>312109.9</v>
      </c>
      <c r="E41" s="123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23264</v>
      </c>
      <c r="E43" s="3"/>
    </row>
    <row r="44" spans="2:5" ht="43.5" customHeight="1" thickBot="1">
      <c r="B44" s="15" t="s">
        <v>51</v>
      </c>
      <c r="C44" s="24">
        <v>177529</v>
      </c>
      <c r="D44" s="24">
        <v>104902.7</v>
      </c>
      <c r="E44" s="3"/>
    </row>
    <row r="45" spans="2:5" ht="40.5" customHeight="1" thickBot="1">
      <c r="B45" s="15" t="s">
        <v>53</v>
      </c>
      <c r="C45" s="24">
        <v>273725.9</v>
      </c>
      <c r="D45" s="24">
        <v>174538.2</v>
      </c>
      <c r="E45" s="3"/>
    </row>
    <row r="46" spans="2:5" ht="20.25" customHeight="1" thickBot="1">
      <c r="B46" s="15" t="s">
        <v>56</v>
      </c>
      <c r="C46" s="24">
        <v>16079.1</v>
      </c>
      <c r="D46" s="24">
        <v>9405</v>
      </c>
      <c r="E46" s="3"/>
    </row>
    <row r="47" spans="2:5" ht="20.25" customHeight="1" thickBot="1">
      <c r="B47" s="15" t="s">
        <v>68</v>
      </c>
      <c r="C47" s="24">
        <v>1000</v>
      </c>
      <c r="D47" s="24">
        <v>1100.8</v>
      </c>
      <c r="E47" s="3"/>
    </row>
    <row r="48" spans="2:5" ht="76.5" customHeight="1" thickBot="1">
      <c r="B48" s="15" t="s">
        <v>63</v>
      </c>
      <c r="C48" s="24"/>
      <c r="D48" s="24">
        <v>-3313.1</v>
      </c>
      <c r="E48" s="3"/>
    </row>
    <row r="49" spans="2:5" ht="21" customHeight="1" thickBot="1">
      <c r="B49" s="15" t="s">
        <v>25</v>
      </c>
      <c r="C49" s="32">
        <f>C41+C13+C47</f>
        <v>660719</v>
      </c>
      <c r="D49" s="32">
        <f>D13+D47+D48+D41</f>
        <v>392731.30000000005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36304.3</v>
      </c>
      <c r="D52" s="22">
        <v>21629.4</v>
      </c>
      <c r="E52" s="3"/>
    </row>
    <row r="53" spans="2:5" ht="21" customHeight="1" thickBot="1">
      <c r="B53" s="15" t="s">
        <v>28</v>
      </c>
      <c r="C53" s="23">
        <v>19964.4</v>
      </c>
      <c r="D53" s="23">
        <v>12465.6</v>
      </c>
      <c r="E53" s="3"/>
    </row>
    <row r="54" spans="2:5" ht="18" customHeight="1" thickBot="1">
      <c r="B54" s="15" t="s">
        <v>29</v>
      </c>
      <c r="C54" s="23">
        <v>6030.2</v>
      </c>
      <c r="D54" s="23">
        <v>3659.8</v>
      </c>
      <c r="E54" s="3"/>
    </row>
    <row r="55" spans="2:5" ht="18.75" customHeight="1" thickBot="1">
      <c r="B55" s="15" t="s">
        <v>30</v>
      </c>
      <c r="C55" s="23">
        <v>1276.7</v>
      </c>
      <c r="D55" s="23">
        <v>585.7</v>
      </c>
      <c r="E55" s="3"/>
    </row>
    <row r="56" spans="2:5" ht="18.75" customHeight="1" thickBot="1">
      <c r="B56" s="25" t="s">
        <v>49</v>
      </c>
      <c r="C56" s="35">
        <v>15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120" t="s">
        <v>31</v>
      </c>
      <c r="C60" s="139">
        <v>1607</v>
      </c>
      <c r="D60" s="139">
        <v>787.7</v>
      </c>
      <c r="E60" s="123"/>
    </row>
    <row r="61" spans="2:5" ht="12.75">
      <c r="B61" s="122"/>
      <c r="C61" s="141"/>
      <c r="D61" s="141"/>
      <c r="E61" s="123"/>
    </row>
    <row r="62" spans="2:5" ht="20.25" customHeight="1" thickBot="1">
      <c r="B62" s="121"/>
      <c r="C62" s="140"/>
      <c r="D62" s="140"/>
      <c r="E62" s="123"/>
    </row>
    <row r="63" spans="2:5" ht="20.25" customHeight="1">
      <c r="B63" s="25" t="s">
        <v>32</v>
      </c>
      <c r="C63" s="35">
        <v>5302.3</v>
      </c>
      <c r="D63" s="35">
        <v>2429.3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132" t="s">
        <v>33</v>
      </c>
      <c r="C66" s="142">
        <v>3376.3</v>
      </c>
      <c r="D66" s="117">
        <v>1343</v>
      </c>
      <c r="E66" s="131"/>
    </row>
    <row r="67" spans="2:5" ht="1.5" customHeight="1">
      <c r="B67" s="133"/>
      <c r="C67" s="116"/>
      <c r="D67" s="118"/>
      <c r="E67" s="131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441103.1</v>
      </c>
      <c r="D74" s="22">
        <v>228779.5</v>
      </c>
      <c r="E74" s="3"/>
    </row>
    <row r="75" spans="2:5" ht="20.25" customHeight="1" thickBot="1">
      <c r="B75" s="15" t="s">
        <v>28</v>
      </c>
      <c r="C75" s="23">
        <v>227269.6</v>
      </c>
      <c r="D75" s="23">
        <v>135035.6</v>
      </c>
      <c r="E75" s="3"/>
    </row>
    <row r="76" spans="2:9" ht="18" customHeight="1" thickBot="1">
      <c r="B76" s="15" t="s">
        <v>29</v>
      </c>
      <c r="C76" s="23">
        <v>68609.3</v>
      </c>
      <c r="D76" s="23">
        <v>40545.7</v>
      </c>
      <c r="E76" s="3"/>
      <c r="H76" s="5"/>
      <c r="I76" s="5"/>
    </row>
    <row r="77" spans="2:9" ht="18.75" customHeight="1" thickBot="1">
      <c r="B77" s="15" t="s">
        <v>35</v>
      </c>
      <c r="C77" s="23">
        <v>28304.6</v>
      </c>
      <c r="D77" s="23">
        <v>16435.2</v>
      </c>
      <c r="E77" s="3"/>
      <c r="H77" s="5"/>
      <c r="I77" s="5"/>
    </row>
    <row r="78" spans="2:9" ht="19.5" customHeight="1" thickBot="1">
      <c r="B78" s="27" t="s">
        <v>36</v>
      </c>
      <c r="C78" s="23">
        <v>47347.6</v>
      </c>
      <c r="D78" s="23">
        <v>19306.5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10265</v>
      </c>
      <c r="E79" s="3"/>
      <c r="H79" s="5"/>
      <c r="I79" s="5"/>
    </row>
    <row r="80" spans="2:9" ht="12.75">
      <c r="B80" s="120" t="s">
        <v>38</v>
      </c>
      <c r="C80" s="139">
        <v>49270.9</v>
      </c>
      <c r="D80" s="139">
        <v>28611.5</v>
      </c>
      <c r="E80" s="123"/>
      <c r="H80" s="5"/>
      <c r="I80" s="5"/>
    </row>
    <row r="81" spans="2:9" ht="27.75" customHeight="1" thickBot="1">
      <c r="B81" s="121"/>
      <c r="C81" s="140"/>
      <c r="D81" s="140"/>
      <c r="E81" s="123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18072.5</v>
      </c>
      <c r="E82" s="3"/>
      <c r="H82" s="5"/>
      <c r="I82" s="5"/>
    </row>
    <row r="83" spans="2:9" ht="17.25" customHeight="1" thickBot="1">
      <c r="B83" s="15" t="s">
        <v>29</v>
      </c>
      <c r="C83" s="23">
        <v>9212.8</v>
      </c>
      <c r="D83" s="23">
        <v>5383.7</v>
      </c>
      <c r="E83" s="3"/>
      <c r="H83" s="5"/>
      <c r="I83" s="5"/>
    </row>
    <row r="84" spans="2:9" ht="18.75" customHeight="1" thickBot="1">
      <c r="B84" s="15" t="s">
        <v>35</v>
      </c>
      <c r="C84" s="23">
        <v>2174.5</v>
      </c>
      <c r="D84" s="23">
        <v>1219.2</v>
      </c>
      <c r="E84" s="3"/>
      <c r="H84" s="5"/>
      <c r="I84" s="5"/>
    </row>
    <row r="85" spans="2:9" ht="21" customHeight="1" thickBot="1">
      <c r="B85" s="15" t="s">
        <v>36</v>
      </c>
      <c r="C85" s="23">
        <v>1136.9</v>
      </c>
      <c r="D85" s="23">
        <v>417.3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16443.7</v>
      </c>
      <c r="D93" s="22">
        <v>14000.2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808.6</v>
      </c>
      <c r="E94" s="3"/>
      <c r="H94" s="5"/>
      <c r="I94" s="5"/>
    </row>
    <row r="95" spans="2:9" ht="37.5">
      <c r="B95" s="25" t="s">
        <v>76</v>
      </c>
      <c r="C95" s="49">
        <v>1200</v>
      </c>
      <c r="D95" s="49">
        <v>465.3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1718.3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68704.8</v>
      </c>
      <c r="D98" s="22">
        <v>52158.3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48429.3</v>
      </c>
      <c r="E99" s="3"/>
      <c r="H99" s="5"/>
      <c r="I99" s="5"/>
    </row>
    <row r="100" spans="2:9" ht="38.25" thickBot="1">
      <c r="B100" s="15" t="s">
        <v>66</v>
      </c>
      <c r="C100" s="51">
        <v>4866.7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34817.6</v>
      </c>
      <c r="D101" s="22">
        <v>28928.7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661832.0999999999</v>
      </c>
      <c r="D103" s="55">
        <f>SUM(D52+D60+D63+D66+D72+D74+D80+D86+D93+D98+D100+D101+D56+D57)</f>
        <v>378703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-1113.0999999998603</v>
      </c>
      <c r="D104" s="33">
        <f>SUM(D49-D103)</f>
        <v>14028.300000000047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-112470.49999999988</v>
      </c>
      <c r="D106" s="58">
        <f>SUM(D107-D103)</f>
        <v>-99910.40000000002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4"/>
  <sheetViews>
    <sheetView view="pageBreakPreview" zoomScale="75" zoomScaleSheetLayoutView="75" workbookViewId="0" topLeftCell="A1">
      <selection activeCell="C48" sqref="C48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82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120" t="s">
        <v>9</v>
      </c>
      <c r="C10" s="14" t="s">
        <v>67</v>
      </c>
      <c r="D10" s="14" t="s">
        <v>84</v>
      </c>
      <c r="E10" s="3"/>
    </row>
    <row r="11" spans="2:5" ht="37.5" customHeight="1" thickBot="1">
      <c r="B11" s="121"/>
      <c r="C11" s="16" t="s">
        <v>83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90243.5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44803.6</v>
      </c>
      <c r="E14" s="3"/>
    </row>
    <row r="15" spans="2:5" ht="19.5" customHeight="1" thickBot="1">
      <c r="B15" s="15" t="s">
        <v>0</v>
      </c>
      <c r="C15" s="23">
        <v>84750</v>
      </c>
      <c r="D15" s="23">
        <v>44803.6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20801.7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18577.3</v>
      </c>
      <c r="E18" s="3"/>
    </row>
    <row r="19" spans="2:5" ht="16.5" customHeight="1" thickBot="1">
      <c r="B19" s="15" t="s">
        <v>2</v>
      </c>
      <c r="C19" s="23">
        <v>1931.6</v>
      </c>
      <c r="D19" s="23">
        <v>2224.4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1262.6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3459.1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1461.5</v>
      </c>
      <c r="E27" s="3"/>
    </row>
    <row r="28" spans="2:5" ht="55.5" customHeight="1" thickBot="1">
      <c r="B28" s="15" t="s">
        <v>6</v>
      </c>
      <c r="C28" s="23">
        <v>2200</v>
      </c>
      <c r="D28" s="24">
        <v>1333.6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660.5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v>288.8</v>
      </c>
      <c r="E31" s="3"/>
    </row>
    <row r="32" spans="2:5" ht="37.5" customHeight="1" thickBot="1">
      <c r="B32" s="15" t="s">
        <v>7</v>
      </c>
      <c r="C32" s="23">
        <v>540</v>
      </c>
      <c r="D32" s="23">
        <v>288.8</v>
      </c>
      <c r="E32" s="3"/>
    </row>
    <row r="33" spans="2:5" ht="16.5" customHeight="1">
      <c r="B33" s="25" t="s">
        <v>19</v>
      </c>
      <c r="C33" s="139">
        <v>1373.4</v>
      </c>
      <c r="D33" s="139">
        <v>632.9</v>
      </c>
      <c r="E33" s="123"/>
    </row>
    <row r="34" spans="2:5" ht="27.75" customHeight="1" thickBot="1">
      <c r="B34" s="15" t="s">
        <v>20</v>
      </c>
      <c r="C34" s="140"/>
      <c r="D34" s="140"/>
      <c r="E34" s="123"/>
    </row>
    <row r="35" spans="2:5" ht="50.25" customHeight="1" thickBot="1">
      <c r="B35" s="15" t="s">
        <v>8</v>
      </c>
      <c r="C35" s="22">
        <v>29728</v>
      </c>
      <c r="D35" s="22">
        <v>13215.2</v>
      </c>
      <c r="E35" s="3"/>
    </row>
    <row r="36" spans="2:5" ht="40.5" customHeight="1" thickBot="1">
      <c r="B36" s="15" t="s">
        <v>21</v>
      </c>
      <c r="C36" s="22">
        <v>2500</v>
      </c>
      <c r="D36" s="22">
        <v>5767.4</v>
      </c>
      <c r="E36" s="3"/>
    </row>
    <row r="37" spans="2:5" ht="26.25" customHeight="1" thickBot="1">
      <c r="B37" s="15" t="s">
        <v>22</v>
      </c>
      <c r="C37" s="22">
        <v>72</v>
      </c>
      <c r="D37" s="22">
        <v>12.2</v>
      </c>
      <c r="E37" s="3"/>
    </row>
    <row r="38" spans="2:5" ht="12.75" customHeight="1" hidden="1">
      <c r="B38" s="25" t="s">
        <v>23</v>
      </c>
      <c r="C38" s="26"/>
      <c r="D38" s="26"/>
      <c r="E38" s="123"/>
    </row>
    <row r="39" spans="2:5" ht="39.75" customHeight="1" hidden="1" thickBot="1">
      <c r="B39" s="27" t="s">
        <v>60</v>
      </c>
      <c r="C39" s="28"/>
      <c r="D39" s="29"/>
      <c r="E39" s="123"/>
    </row>
    <row r="40" spans="2:5" ht="41.25" customHeight="1" hidden="1" thickBot="1">
      <c r="B40" s="15" t="s">
        <v>61</v>
      </c>
      <c r="C40" s="30"/>
      <c r="D40" s="31"/>
      <c r="E40" s="123"/>
    </row>
    <row r="41" spans="2:5" ht="18.75" customHeight="1" thickBot="1">
      <c r="B41" s="15" t="s">
        <v>50</v>
      </c>
      <c r="C41" s="32">
        <f>SUM(C43:C46)</f>
        <v>527750.2</v>
      </c>
      <c r="D41" s="32">
        <f>SUM(D43:D46)</f>
        <v>342755.89999999997</v>
      </c>
      <c r="E41" s="123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26172</v>
      </c>
      <c r="E43" s="3"/>
    </row>
    <row r="44" spans="2:5" ht="43.5" customHeight="1" thickBot="1">
      <c r="B44" s="15" t="s">
        <v>51</v>
      </c>
      <c r="C44" s="24">
        <v>200353</v>
      </c>
      <c r="D44" s="24">
        <v>124622.5</v>
      </c>
      <c r="E44" s="3"/>
    </row>
    <row r="45" spans="2:5" ht="40.5" customHeight="1" thickBot="1">
      <c r="B45" s="15" t="s">
        <v>53</v>
      </c>
      <c r="C45" s="24">
        <v>276183.5</v>
      </c>
      <c r="D45" s="24">
        <v>181091.8</v>
      </c>
      <c r="E45" s="3"/>
    </row>
    <row r="46" spans="2:5" ht="20.25" customHeight="1" thickBot="1">
      <c r="B46" s="15" t="s">
        <v>56</v>
      </c>
      <c r="C46" s="24">
        <v>16317.7</v>
      </c>
      <c r="D46" s="24">
        <v>10869.6</v>
      </c>
      <c r="E46" s="3"/>
    </row>
    <row r="47" spans="2:5" ht="20.25" customHeight="1" thickBot="1">
      <c r="B47" s="15" t="s">
        <v>68</v>
      </c>
      <c r="C47" s="24">
        <v>1250</v>
      </c>
      <c r="D47" s="24">
        <v>1243</v>
      </c>
      <c r="E47" s="3"/>
    </row>
    <row r="48" spans="2:5" ht="76.5" customHeight="1" thickBot="1">
      <c r="B48" s="15" t="s">
        <v>63</v>
      </c>
      <c r="C48" s="24"/>
      <c r="D48" s="24">
        <v>-3446.2</v>
      </c>
      <c r="E48" s="3"/>
    </row>
    <row r="49" spans="2:5" ht="21" customHeight="1" thickBot="1">
      <c r="B49" s="15" t="s">
        <v>25</v>
      </c>
      <c r="C49" s="32">
        <f>C41+C13+C47</f>
        <v>686489.2</v>
      </c>
      <c r="D49" s="32">
        <f>D13+D47+D48+D41</f>
        <v>430796.19999999995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36613.7</v>
      </c>
      <c r="D52" s="22">
        <v>24460.1</v>
      </c>
      <c r="E52" s="3"/>
    </row>
    <row r="53" spans="2:5" ht="21" customHeight="1" thickBot="1">
      <c r="B53" s="15" t="s">
        <v>28</v>
      </c>
      <c r="C53" s="23">
        <v>20108.3</v>
      </c>
      <c r="D53" s="23">
        <v>14188.3</v>
      </c>
      <c r="E53" s="3"/>
    </row>
    <row r="54" spans="2:5" ht="18" customHeight="1" thickBot="1">
      <c r="B54" s="15" t="s">
        <v>29</v>
      </c>
      <c r="C54" s="23">
        <v>6073.8</v>
      </c>
      <c r="D54" s="23">
        <v>4159.3</v>
      </c>
      <c r="E54" s="3"/>
    </row>
    <row r="55" spans="2:5" ht="18.75" customHeight="1" thickBot="1">
      <c r="B55" s="15" t="s">
        <v>30</v>
      </c>
      <c r="C55" s="23">
        <v>1276.7</v>
      </c>
      <c r="D55" s="23">
        <v>617.4</v>
      </c>
      <c r="E55" s="3"/>
    </row>
    <row r="56" spans="2:5" ht="18.75" customHeight="1" thickBot="1">
      <c r="B56" s="25" t="s">
        <v>49</v>
      </c>
      <c r="C56" s="35">
        <v>90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120" t="s">
        <v>31</v>
      </c>
      <c r="C60" s="139">
        <v>1607</v>
      </c>
      <c r="D60" s="139">
        <v>910.3</v>
      </c>
      <c r="E60" s="123"/>
    </row>
    <row r="61" spans="2:5" ht="12.75">
      <c r="B61" s="122"/>
      <c r="C61" s="141"/>
      <c r="D61" s="141"/>
      <c r="E61" s="123"/>
    </row>
    <row r="62" spans="2:5" ht="20.25" customHeight="1" thickBot="1">
      <c r="B62" s="121"/>
      <c r="C62" s="140"/>
      <c r="D62" s="140"/>
      <c r="E62" s="123"/>
    </row>
    <row r="63" spans="2:5" ht="20.25" customHeight="1">
      <c r="B63" s="25" t="s">
        <v>32</v>
      </c>
      <c r="C63" s="35">
        <v>5251.4</v>
      </c>
      <c r="D63" s="35">
        <v>2762.6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132" t="s">
        <v>33</v>
      </c>
      <c r="C66" s="142">
        <v>14939.4</v>
      </c>
      <c r="D66" s="117">
        <v>1803</v>
      </c>
      <c r="E66" s="131"/>
    </row>
    <row r="67" spans="2:5" ht="1.5" customHeight="1">
      <c r="B67" s="133"/>
      <c r="C67" s="116"/>
      <c r="D67" s="118"/>
      <c r="E67" s="131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447043.4</v>
      </c>
      <c r="D74" s="22">
        <v>249343</v>
      </c>
      <c r="E74" s="3"/>
    </row>
    <row r="75" spans="2:5" ht="20.25" customHeight="1" thickBot="1">
      <c r="B75" s="15" t="s">
        <v>28</v>
      </c>
      <c r="C75" s="23">
        <v>227506</v>
      </c>
      <c r="D75" s="23">
        <v>144779.2</v>
      </c>
      <c r="E75" s="3"/>
    </row>
    <row r="76" spans="2:9" ht="18" customHeight="1" thickBot="1">
      <c r="B76" s="15" t="s">
        <v>29</v>
      </c>
      <c r="C76" s="23">
        <v>68680.9</v>
      </c>
      <c r="D76" s="23">
        <v>43441</v>
      </c>
      <c r="E76" s="3"/>
      <c r="H76" s="5"/>
      <c r="I76" s="5"/>
    </row>
    <row r="77" spans="2:9" ht="18.75" customHeight="1" thickBot="1">
      <c r="B77" s="15" t="s">
        <v>35</v>
      </c>
      <c r="C77" s="23">
        <v>24414.3</v>
      </c>
      <c r="D77" s="23">
        <v>16676.3</v>
      </c>
      <c r="E77" s="3"/>
      <c r="H77" s="5"/>
      <c r="I77" s="5"/>
    </row>
    <row r="78" spans="2:9" ht="19.5" customHeight="1" thickBot="1">
      <c r="B78" s="27" t="s">
        <v>36</v>
      </c>
      <c r="C78" s="23">
        <v>48200.3</v>
      </c>
      <c r="D78" s="23">
        <v>21295.6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16245.2</v>
      </c>
      <c r="E79" s="3"/>
      <c r="H79" s="5"/>
      <c r="I79" s="5"/>
    </row>
    <row r="80" spans="2:9" ht="12.75">
      <c r="B80" s="120" t="s">
        <v>38</v>
      </c>
      <c r="C80" s="139">
        <v>49385.9</v>
      </c>
      <c r="D80" s="139">
        <v>32118.7</v>
      </c>
      <c r="E80" s="123"/>
      <c r="H80" s="5"/>
      <c r="I80" s="5"/>
    </row>
    <row r="81" spans="2:9" ht="27.75" customHeight="1" thickBot="1">
      <c r="B81" s="121"/>
      <c r="C81" s="140"/>
      <c r="D81" s="140"/>
      <c r="E81" s="123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20304.7</v>
      </c>
      <c r="E82" s="3"/>
      <c r="H82" s="5"/>
      <c r="I82" s="5"/>
    </row>
    <row r="83" spans="2:9" ht="17.25" customHeight="1" thickBot="1">
      <c r="B83" s="15" t="s">
        <v>29</v>
      </c>
      <c r="C83" s="23">
        <v>9211.8</v>
      </c>
      <c r="D83" s="23">
        <v>6090.5</v>
      </c>
      <c r="E83" s="3"/>
      <c r="H83" s="5"/>
      <c r="I83" s="5"/>
    </row>
    <row r="84" spans="2:9" ht="18.75" customHeight="1" thickBot="1">
      <c r="B84" s="15" t="s">
        <v>35</v>
      </c>
      <c r="C84" s="23">
        <v>2018.5</v>
      </c>
      <c r="D84" s="23">
        <v>1226.3</v>
      </c>
      <c r="E84" s="3"/>
      <c r="H84" s="5"/>
      <c r="I84" s="5"/>
    </row>
    <row r="85" spans="2:9" ht="21" customHeight="1" thickBot="1">
      <c r="B85" s="15" t="s">
        <v>36</v>
      </c>
      <c r="C85" s="23">
        <v>955</v>
      </c>
      <c r="D85" s="23">
        <v>448.7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26430.1</v>
      </c>
      <c r="D93" s="22">
        <v>15328.6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943.6</v>
      </c>
      <c r="E94" s="3"/>
      <c r="H94" s="5"/>
      <c r="I94" s="5"/>
    </row>
    <row r="95" spans="2:9" ht="37.5">
      <c r="B95" s="25" t="s">
        <v>76</v>
      </c>
      <c r="C95" s="49">
        <v>1346.2</v>
      </c>
      <c r="D95" s="49">
        <v>1346.2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1718.2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71058.7</v>
      </c>
      <c r="D98" s="22">
        <v>63164.4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58886.8</v>
      </c>
      <c r="E99" s="3"/>
      <c r="H99" s="5"/>
      <c r="I99" s="5"/>
    </row>
    <row r="100" spans="2:9" ht="38.25" thickBot="1">
      <c r="B100" s="15" t="s">
        <v>66</v>
      </c>
      <c r="C100" s="51">
        <v>2349.9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35522.3</v>
      </c>
      <c r="D101" s="22">
        <v>32039.3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690312.2000000001</v>
      </c>
      <c r="D103" s="55">
        <f>SUM(D52+D60+D63+D66+D72+D74+D80+D86+D93+D98+D100+D101+D56+D57)</f>
        <v>421965.4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-3823.0000000001164</v>
      </c>
      <c r="D104" s="33">
        <f>SUM(D49-D103)</f>
        <v>8830.79999999993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-140950.6000000001</v>
      </c>
      <c r="D106" s="58">
        <f>SUM(D107-D103)</f>
        <v>-143172.80000000005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10:B11"/>
    <mergeCell ref="C33:C34"/>
    <mergeCell ref="D33:D34"/>
    <mergeCell ref="E66:E67"/>
    <mergeCell ref="E33:E34"/>
    <mergeCell ref="E38:E41"/>
    <mergeCell ref="B66:B67"/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84"/>
  <sheetViews>
    <sheetView view="pageBreakPreview" zoomScale="75" zoomScaleSheetLayoutView="75" workbookViewId="0" topLeftCell="A1">
      <selection activeCell="C48" sqref="C48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86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120" t="s">
        <v>9</v>
      </c>
      <c r="C10" s="14" t="s">
        <v>67</v>
      </c>
      <c r="D10" s="14" t="s">
        <v>88</v>
      </c>
      <c r="E10" s="3"/>
    </row>
    <row r="11" spans="2:5" ht="37.5" customHeight="1" thickBot="1">
      <c r="B11" s="121"/>
      <c r="C11" s="16" t="s">
        <v>87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105273.59999999999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52085</v>
      </c>
      <c r="E14" s="3"/>
    </row>
    <row r="15" spans="2:5" ht="19.5" customHeight="1" thickBot="1">
      <c r="B15" s="15" t="s">
        <v>0</v>
      </c>
      <c r="C15" s="23">
        <v>84750</v>
      </c>
      <c r="D15" s="23">
        <v>52085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20939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18714.2</v>
      </c>
      <c r="E18" s="3"/>
    </row>
    <row r="19" spans="2:5" ht="16.5" customHeight="1" thickBot="1">
      <c r="B19" s="15" t="s">
        <v>2</v>
      </c>
      <c r="C19" s="23">
        <v>1931.6</v>
      </c>
      <c r="D19" s="23">
        <v>2224.8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1438.4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5786.3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3570.8</v>
      </c>
      <c r="E27" s="3"/>
    </row>
    <row r="28" spans="2:5" ht="55.5" customHeight="1" thickBot="1">
      <c r="B28" s="15" t="s">
        <v>6</v>
      </c>
      <c r="C28" s="23">
        <v>2200</v>
      </c>
      <c r="D28" s="24">
        <v>1483.1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728.8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v>289.3</v>
      </c>
      <c r="E31" s="3"/>
    </row>
    <row r="32" spans="2:5" ht="37.5" customHeight="1" thickBot="1">
      <c r="B32" s="15" t="s">
        <v>7</v>
      </c>
      <c r="C32" s="23">
        <v>540</v>
      </c>
      <c r="D32" s="23">
        <v>289.3</v>
      </c>
      <c r="E32" s="3"/>
    </row>
    <row r="33" spans="2:5" ht="16.5" customHeight="1">
      <c r="B33" s="25" t="s">
        <v>19</v>
      </c>
      <c r="C33" s="139">
        <v>1373.4</v>
      </c>
      <c r="D33" s="139">
        <v>1017.1</v>
      </c>
      <c r="E33" s="123"/>
    </row>
    <row r="34" spans="2:5" ht="27.75" customHeight="1" thickBot="1">
      <c r="B34" s="15" t="s">
        <v>20</v>
      </c>
      <c r="C34" s="140"/>
      <c r="D34" s="140"/>
      <c r="E34" s="123"/>
    </row>
    <row r="35" spans="2:5" ht="50.25" customHeight="1" thickBot="1">
      <c r="B35" s="15" t="s">
        <v>8</v>
      </c>
      <c r="C35" s="22">
        <v>29728</v>
      </c>
      <c r="D35" s="22">
        <v>16073.7</v>
      </c>
      <c r="E35" s="3"/>
    </row>
    <row r="36" spans="2:5" ht="40.5" customHeight="1" thickBot="1">
      <c r="B36" s="15" t="s">
        <v>21</v>
      </c>
      <c r="C36" s="22">
        <v>2500</v>
      </c>
      <c r="D36" s="22">
        <v>7637.9</v>
      </c>
      <c r="E36" s="3"/>
    </row>
    <row r="37" spans="2:5" ht="26.25" customHeight="1" thickBot="1">
      <c r="B37" s="15" t="s">
        <v>22</v>
      </c>
      <c r="C37" s="22">
        <v>72</v>
      </c>
      <c r="D37" s="22">
        <v>6.9</v>
      </c>
      <c r="E37" s="3"/>
    </row>
    <row r="38" spans="2:5" ht="12.75" customHeight="1" hidden="1">
      <c r="B38" s="25" t="s">
        <v>23</v>
      </c>
      <c r="C38" s="26"/>
      <c r="D38" s="26"/>
      <c r="E38" s="123"/>
    </row>
    <row r="39" spans="2:5" ht="39.75" customHeight="1" hidden="1" thickBot="1">
      <c r="B39" s="27" t="s">
        <v>60</v>
      </c>
      <c r="C39" s="28"/>
      <c r="D39" s="29"/>
      <c r="E39" s="123"/>
    </row>
    <row r="40" spans="2:5" ht="41.25" customHeight="1" hidden="1" thickBot="1">
      <c r="B40" s="15" t="s">
        <v>61</v>
      </c>
      <c r="C40" s="30"/>
      <c r="D40" s="31"/>
      <c r="E40" s="123"/>
    </row>
    <row r="41" spans="2:5" ht="18.75" customHeight="1" thickBot="1">
      <c r="B41" s="15" t="s">
        <v>50</v>
      </c>
      <c r="C41" s="32">
        <f>SUM(C43:C46)</f>
        <v>530859</v>
      </c>
      <c r="D41" s="32">
        <f>SUM(D43:D46)</f>
        <v>388664.5</v>
      </c>
      <c r="E41" s="123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29080</v>
      </c>
      <c r="E43" s="3"/>
    </row>
    <row r="44" spans="2:5" ht="43.5" customHeight="1" thickBot="1">
      <c r="B44" s="15" t="s">
        <v>51</v>
      </c>
      <c r="C44" s="24">
        <v>203461.9</v>
      </c>
      <c r="D44" s="24">
        <v>145983.4</v>
      </c>
      <c r="E44" s="3"/>
    </row>
    <row r="45" spans="2:5" ht="40.5" customHeight="1" thickBot="1">
      <c r="B45" s="15" t="s">
        <v>53</v>
      </c>
      <c r="C45" s="24">
        <v>276183.4</v>
      </c>
      <c r="D45" s="24">
        <v>201229.9</v>
      </c>
      <c r="E45" s="3"/>
    </row>
    <row r="46" spans="2:5" ht="20.25" customHeight="1" thickBot="1">
      <c r="B46" s="15" t="s">
        <v>56</v>
      </c>
      <c r="C46" s="24">
        <v>16317.7</v>
      </c>
      <c r="D46" s="24">
        <v>12371.2</v>
      </c>
      <c r="E46" s="3"/>
    </row>
    <row r="47" spans="2:5" ht="20.25" customHeight="1" thickBot="1">
      <c r="B47" s="15" t="s">
        <v>68</v>
      </c>
      <c r="C47" s="24">
        <v>1500</v>
      </c>
      <c r="D47" s="24">
        <v>1454.6</v>
      </c>
      <c r="E47" s="3"/>
    </row>
    <row r="48" spans="2:5" ht="76.5" customHeight="1" thickBot="1">
      <c r="B48" s="15" t="s">
        <v>63</v>
      </c>
      <c r="C48" s="24"/>
      <c r="D48" s="24">
        <v>-3446.2</v>
      </c>
      <c r="E48" s="3"/>
    </row>
    <row r="49" spans="2:5" ht="21" customHeight="1" thickBot="1">
      <c r="B49" s="15" t="s">
        <v>25</v>
      </c>
      <c r="C49" s="32">
        <f>C41+C13+C47</f>
        <v>689848</v>
      </c>
      <c r="D49" s="32">
        <f>D13+D47+D48+D41</f>
        <v>491946.5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36591.8</v>
      </c>
      <c r="D52" s="22">
        <v>27653.7</v>
      </c>
      <c r="E52" s="3"/>
    </row>
    <row r="53" spans="2:5" ht="21" customHeight="1" thickBot="1">
      <c r="B53" s="15" t="s">
        <v>28</v>
      </c>
      <c r="C53" s="23">
        <v>20108.3</v>
      </c>
      <c r="D53" s="23">
        <v>15894.2</v>
      </c>
      <c r="E53" s="3"/>
    </row>
    <row r="54" spans="2:5" ht="18" customHeight="1" thickBot="1">
      <c r="B54" s="15" t="s">
        <v>29</v>
      </c>
      <c r="C54" s="23">
        <v>6073.8</v>
      </c>
      <c r="D54" s="23">
        <v>4668.5</v>
      </c>
      <c r="E54" s="3"/>
    </row>
    <row r="55" spans="2:5" ht="18.75" customHeight="1" thickBot="1">
      <c r="B55" s="15" t="s">
        <v>30</v>
      </c>
      <c r="C55" s="23">
        <v>1276.7</v>
      </c>
      <c r="D55" s="23">
        <v>647.7</v>
      </c>
      <c r="E55" s="3"/>
    </row>
    <row r="56" spans="2:5" ht="18.75" customHeight="1" thickBot="1">
      <c r="B56" s="25" t="s">
        <v>49</v>
      </c>
      <c r="C56" s="35">
        <v>90</v>
      </c>
      <c r="D56" s="35">
        <v>90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120" t="s">
        <v>31</v>
      </c>
      <c r="C60" s="139">
        <v>1607</v>
      </c>
      <c r="D60" s="139">
        <v>1065.7</v>
      </c>
      <c r="E60" s="123"/>
    </row>
    <row r="61" spans="2:5" ht="12.75">
      <c r="B61" s="122"/>
      <c r="C61" s="141"/>
      <c r="D61" s="141"/>
      <c r="E61" s="123"/>
    </row>
    <row r="62" spans="2:5" ht="20.25" customHeight="1" thickBot="1">
      <c r="B62" s="121"/>
      <c r="C62" s="140"/>
      <c r="D62" s="140"/>
      <c r="E62" s="123"/>
    </row>
    <row r="63" spans="2:5" ht="20.25" customHeight="1">
      <c r="B63" s="25" t="s">
        <v>32</v>
      </c>
      <c r="C63" s="35">
        <v>5251.4</v>
      </c>
      <c r="D63" s="35">
        <v>3144.3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132" t="s">
        <v>33</v>
      </c>
      <c r="C66" s="142">
        <v>18979</v>
      </c>
      <c r="D66" s="117">
        <v>7732.2</v>
      </c>
      <c r="E66" s="131"/>
    </row>
    <row r="67" spans="2:5" ht="1.5" customHeight="1">
      <c r="B67" s="133"/>
      <c r="C67" s="116"/>
      <c r="D67" s="118"/>
      <c r="E67" s="131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448050</v>
      </c>
      <c r="D74" s="22">
        <v>293858.1</v>
      </c>
      <c r="E74" s="3"/>
    </row>
    <row r="75" spans="2:5" ht="20.25" customHeight="1" thickBot="1">
      <c r="B75" s="15" t="s">
        <v>28</v>
      </c>
      <c r="C75" s="23">
        <v>227506</v>
      </c>
      <c r="D75" s="23">
        <v>163427.7</v>
      </c>
      <c r="E75" s="3"/>
    </row>
    <row r="76" spans="2:9" ht="18" customHeight="1" thickBot="1">
      <c r="B76" s="15" t="s">
        <v>29</v>
      </c>
      <c r="C76" s="23">
        <v>68680.9</v>
      </c>
      <c r="D76" s="23">
        <v>48294.6</v>
      </c>
      <c r="E76" s="3"/>
      <c r="H76" s="5"/>
      <c r="I76" s="5"/>
    </row>
    <row r="77" spans="2:9" ht="18.75" customHeight="1" thickBot="1">
      <c r="B77" s="15" t="s">
        <v>35</v>
      </c>
      <c r="C77" s="23">
        <v>23800.3</v>
      </c>
      <c r="D77" s="23">
        <v>18390.5</v>
      </c>
      <c r="E77" s="3"/>
      <c r="H77" s="5"/>
      <c r="I77" s="5"/>
    </row>
    <row r="78" spans="2:9" ht="19.5" customHeight="1" thickBot="1">
      <c r="B78" s="27" t="s">
        <v>36</v>
      </c>
      <c r="C78" s="23">
        <v>47883.6</v>
      </c>
      <c r="D78" s="23">
        <v>24766.7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20245.2</v>
      </c>
      <c r="E79" s="3"/>
      <c r="H79" s="5"/>
      <c r="I79" s="5"/>
    </row>
    <row r="80" spans="2:9" ht="12.75">
      <c r="B80" s="120" t="s">
        <v>38</v>
      </c>
      <c r="C80" s="139">
        <v>49701.1</v>
      </c>
      <c r="D80" s="139">
        <v>36506.3</v>
      </c>
      <c r="E80" s="123"/>
      <c r="H80" s="5"/>
      <c r="I80" s="5"/>
    </row>
    <row r="81" spans="2:9" ht="27.75" customHeight="1" thickBot="1">
      <c r="B81" s="121"/>
      <c r="C81" s="140"/>
      <c r="D81" s="140"/>
      <c r="E81" s="123"/>
      <c r="H81" s="5"/>
      <c r="I81" s="5"/>
    </row>
    <row r="82" spans="2:9" ht="19.5" customHeight="1" thickBot="1">
      <c r="B82" s="15" t="s">
        <v>39</v>
      </c>
      <c r="C82" s="23">
        <v>30582.4</v>
      </c>
      <c r="D82" s="23">
        <v>23051.5</v>
      </c>
      <c r="E82" s="3"/>
      <c r="H82" s="5"/>
      <c r="I82" s="5"/>
    </row>
    <row r="83" spans="2:9" ht="17.25" customHeight="1" thickBot="1">
      <c r="B83" s="15" t="s">
        <v>29</v>
      </c>
      <c r="C83" s="23">
        <v>9207.6</v>
      </c>
      <c r="D83" s="23">
        <v>6914.9</v>
      </c>
      <c r="E83" s="3"/>
      <c r="H83" s="5"/>
      <c r="I83" s="5"/>
    </row>
    <row r="84" spans="2:9" ht="18.75" customHeight="1" thickBot="1">
      <c r="B84" s="15" t="s">
        <v>35</v>
      </c>
      <c r="C84" s="23">
        <v>2197.5</v>
      </c>
      <c r="D84" s="23">
        <v>1233.3</v>
      </c>
      <c r="E84" s="3"/>
      <c r="H84" s="5"/>
      <c r="I84" s="5"/>
    </row>
    <row r="85" spans="2:9" ht="21" customHeight="1" thickBot="1">
      <c r="B85" s="15" t="s">
        <v>36</v>
      </c>
      <c r="C85" s="23">
        <v>914.1</v>
      </c>
      <c r="D85" s="23">
        <v>497.1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26481.9</v>
      </c>
      <c r="D93" s="22">
        <v>18961.2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1078.6</v>
      </c>
      <c r="E94" s="3"/>
      <c r="H94" s="5"/>
      <c r="I94" s="5"/>
    </row>
    <row r="95" spans="2:9" ht="37.5">
      <c r="B95" s="25" t="s">
        <v>76</v>
      </c>
      <c r="C95" s="49">
        <v>1346.2</v>
      </c>
      <c r="D95" s="49">
        <v>1346.2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1952.8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71280.5</v>
      </c>
      <c r="D98" s="22">
        <v>63813.7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58886.8</v>
      </c>
      <c r="E99" s="3"/>
      <c r="H99" s="5"/>
      <c r="I99" s="5"/>
    </row>
    <row r="100" spans="2:9" ht="38.25" thickBot="1">
      <c r="B100" s="15" t="s">
        <v>66</v>
      </c>
      <c r="C100" s="51">
        <v>133.4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35602.9</v>
      </c>
      <c r="D101" s="22">
        <v>33328.9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693789.4</v>
      </c>
      <c r="D103" s="55">
        <f>SUM(D52+D60+D63+D66+D72+D74+D80+D86+D93+D98+D100+D101+D56+D57)</f>
        <v>486174.5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-3941.4000000000233</v>
      </c>
      <c r="D104" s="33">
        <f>SUM(D49-D103)</f>
        <v>5772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-144427.80000000005</v>
      </c>
      <c r="D106" s="58">
        <f>SUM(D107-D103)</f>
        <v>-207381.90000000002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buh1</cp:lastModifiedBy>
  <cp:lastPrinted>2014-11-25T08:57:15Z</cp:lastPrinted>
  <dcterms:created xsi:type="dcterms:W3CDTF">2008-01-11T10:20:26Z</dcterms:created>
  <dcterms:modified xsi:type="dcterms:W3CDTF">2014-11-28T05:35:35Z</dcterms:modified>
  <cp:category/>
  <cp:version/>
  <cp:contentType/>
  <cp:contentStatus/>
</cp:coreProperties>
</file>