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8445"/>
  </bookViews>
  <sheets>
    <sheet name="01,06,15 " sheetId="1" r:id="rId1"/>
  </sheets>
  <definedNames>
    <definedName name="_xlnm.Print_Area" localSheetId="0">'01,06,15 '!$A$1:$H$107</definedName>
  </definedNames>
  <calcPr calcId="144525"/>
</workbook>
</file>

<file path=xl/calcChain.xml><?xml version="1.0" encoding="utf-8"?>
<calcChain xmlns="http://schemas.openxmlformats.org/spreadsheetml/2006/main">
  <c r="F104" i="1" l="1"/>
  <c r="F107" i="1" s="1"/>
  <c r="D104" i="1"/>
  <c r="D107" i="1" s="1"/>
  <c r="E42" i="1"/>
  <c r="C42" i="1"/>
  <c r="C50" i="1" s="1"/>
  <c r="E26" i="1"/>
  <c r="C26" i="1"/>
  <c r="F21" i="1"/>
  <c r="D21" i="1"/>
  <c r="F17" i="1"/>
  <c r="E17" i="1"/>
  <c r="D17" i="1"/>
  <c r="C17" i="1"/>
  <c r="F14" i="1"/>
  <c r="E14" i="1"/>
  <c r="D14" i="1"/>
  <c r="C14" i="1"/>
  <c r="F13" i="1"/>
  <c r="F50" i="1" s="1"/>
  <c r="F105" i="1" s="1"/>
  <c r="E13" i="1"/>
  <c r="E50" i="1" s="1"/>
  <c r="D13" i="1"/>
  <c r="D50" i="1" s="1"/>
  <c r="D105" i="1" s="1"/>
  <c r="C13" i="1"/>
</calcChain>
</file>

<file path=xl/sharedStrings.xml><?xml version="1.0" encoding="utf-8"?>
<sst xmlns="http://schemas.openxmlformats.org/spreadsheetml/2006/main" count="92" uniqueCount="83">
  <si>
    <t xml:space="preserve">       Исполнение  районного бюджета на 1 июня 2 0 15  года .</t>
  </si>
  <si>
    <t xml:space="preserve">тыс.руб. </t>
  </si>
  <si>
    <t>НАИМЕНОВАНИЕ  ПОКАЗАТЕЛЕЙ</t>
  </si>
  <si>
    <t xml:space="preserve">УТОЧНЕННЫЙ ПЛАН НА 01.06.2015Г. </t>
  </si>
  <si>
    <t>ИСПОЛНЕНО НА          01.06. 2015 г.</t>
  </si>
  <si>
    <t>Д О Х О Д Ы</t>
  </si>
  <si>
    <t>НАЛОГИ НА ПРИБЫЛЬ (ДОХОД),</t>
  </si>
  <si>
    <t>Налог на доходы физических лиц</t>
  </si>
  <si>
    <t>НАЛОГИ НА ТОВАРЫ (РАБОТЫ И УСЛУГИ), РЕАЛИЗУЕМЫЕ НА ТЕРРИТОРИИ РФ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</si>
  <si>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</si>
  <si>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</si>
  <si>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</si>
  <si>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</si>
  <si>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НАЛОГИ НА ИМУЩЕСТВО</t>
  </si>
  <si>
    <t>НАЛОГ НА ИМУЩЕСТВО</t>
  </si>
  <si>
    <t>НАЛОГ НА ДОБЫЧУ ОБЩЕРАСПРОСТРАНЕННЫХ ПОЛЕЗНЫХ ИСКОПАЕМЫХ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</si>
  <si>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</si>
  <si>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</si>
  <si>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</si>
  <si>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</si>
  <si>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</si>
  <si>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</si>
  <si>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</si>
  <si>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</si>
  <si>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</si>
  <si>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</si>
  <si>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</si>
  <si>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</si>
  <si>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</si>
  <si>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</si>
  <si>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</si>
  <si>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</si>
  <si>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</si>
  <si>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</si>
  <si>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</si>
  <si>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</si>
  <si>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</si>
  <si>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</si>
  <si>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</si>
  <si>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</si>
  <si>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</si>
  <si>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</si>
  <si>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</si>
  <si>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</si>
  <si>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</si>
  <si>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</si>
  <si>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</si>
  <si>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</si>
  <si>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</si>
  <si>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</si>
  <si>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</si>
  <si>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</si>
  <si>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</si>
  <si>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</si>
  <si>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</si>
  <si>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</si>
  <si>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</si>
  <si>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</si>
  <si>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</si>
  <si>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</si>
  <si>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</si>
  <si>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</si>
  <si>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</si>
  <si>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</si>
  <si>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</si>
  <si>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</si>
  <si>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</si>
  <si>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</si>
  <si>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</si>
  <si>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</si>
  <si>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</si>
  <si>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</si>
  <si>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РЦП "Обеспечение жильем молодых семей на 2011-2015 годы""</t>
  </si>
  <si>
    <t>Компенсация родительской платы</t>
  </si>
  <si>
    <t>ФЦП" Социальное развитие села до 2012 г."        ( жилье на селе )</t>
  </si>
  <si>
    <t>ФИЗИЧЕСКАЯ КУЛЬТУРА И СПОРТ</t>
  </si>
  <si>
    <t>в т.ч. Строительство дет.сад в Монастырщине,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</si>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</sst>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" fontId="4" fillId="3" borderId="6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Border="1" applyAlignment="1">
      <alignment vertical="top" wrapText="1"/>
    </xf>
    <xf numFmtId="4" fontId="3" fillId="3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4" fontId="4" fillId="4" borderId="6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3" fillId="3" borderId="14" xfId="0" applyNumberFormat="1" applyFont="1" applyFill="1" applyBorder="1" applyAlignment="1">
      <alignment horizontal="center" vertical="top" wrapText="1"/>
    </xf>
    <xf numFmtId="4" fontId="3" fillId="3" borderId="15" xfId="0" applyNumberFormat="1" applyFont="1" applyFill="1" applyBorder="1" applyAlignment="1">
      <alignment horizontal="center" vertical="top" wrapText="1"/>
    </xf>
    <xf numFmtId="4" fontId="3" fillId="3" borderId="1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3" borderId="17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" fontId="3" fillId="0" borderId="18" xfId="0" applyNumberFormat="1" applyFont="1" applyBorder="1" applyAlignment="1">
      <alignment vertical="top" wrapText="1"/>
    </xf>
    <xf numFmtId="4" fontId="4" fillId="3" borderId="19" xfId="0" applyNumberFormat="1" applyFont="1" applyFill="1" applyBorder="1" applyAlignment="1">
      <alignment horizontal="center" vertical="top" wrapText="1"/>
    </xf>
    <xf numFmtId="4" fontId="4" fillId="3" borderId="20" xfId="0" applyNumberFormat="1" applyFont="1" applyFill="1" applyBorder="1" applyAlignment="1">
      <alignment horizontal="center" vertical="top" wrapText="1"/>
    </xf>
    <xf numFmtId="4" fontId="4" fillId="3" borderId="12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4" fontId="3" fillId="0" borderId="22" xfId="0" applyNumberFormat="1" applyFont="1" applyBorder="1" applyAlignment="1">
      <alignment vertical="top" wrapText="1"/>
    </xf>
    <xf numFmtId="4" fontId="4" fillId="3" borderId="23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3" fillId="3" borderId="26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4" fontId="3" fillId="0" borderId="28" xfId="0" applyNumberFormat="1" applyFont="1" applyBorder="1" applyAlignment="1">
      <alignment vertical="top" wrapText="1"/>
    </xf>
    <xf numFmtId="4" fontId="3" fillId="3" borderId="29" xfId="0" applyNumberFormat="1" applyFont="1" applyFill="1" applyBorder="1" applyAlignment="1">
      <alignment horizontal="center" vertical="top" wrapText="1"/>
    </xf>
    <xf numFmtId="4" fontId="3" fillId="3" borderId="28" xfId="0" applyNumberFormat="1" applyFont="1" applyFill="1" applyBorder="1" applyAlignment="1">
      <alignment horizontal="center" vertical="top" wrapText="1"/>
    </xf>
    <xf numFmtId="4" fontId="3" fillId="3" borderId="30" xfId="0" applyNumberFormat="1" applyFont="1" applyFill="1" applyBorder="1" applyAlignment="1">
      <alignment horizontal="center" vertical="top" wrapText="1"/>
    </xf>
    <xf numFmtId="4" fontId="3" fillId="0" borderId="31" xfId="0" applyNumberFormat="1" applyFont="1" applyBorder="1" applyAlignment="1">
      <alignment vertical="top" wrapText="1"/>
    </xf>
    <xf numFmtId="4" fontId="3" fillId="3" borderId="32" xfId="0" applyNumberFormat="1" applyFont="1" applyFill="1" applyBorder="1" applyAlignment="1">
      <alignment horizontal="center" vertical="top" wrapText="1"/>
    </xf>
    <xf numFmtId="4" fontId="3" fillId="3" borderId="33" xfId="0" applyNumberFormat="1" applyFont="1" applyFill="1" applyBorder="1" applyAlignment="1">
      <alignment horizontal="center" vertical="top" wrapText="1"/>
    </xf>
    <xf numFmtId="4" fontId="3" fillId="3" borderId="34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3" borderId="5" xfId="0" applyNumberFormat="1" applyFont="1" applyFill="1" applyBorder="1" applyAlignment="1">
      <alignment horizontal="center" vertical="top" wrapText="1"/>
    </xf>
    <xf numFmtId="4" fontId="4" fillId="3" borderId="10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wrapText="1"/>
    </xf>
    <xf numFmtId="0" fontId="3" fillId="2" borderId="5" xfId="0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5"/>
  <sheetViews>
    <sheetView tabSelected="1" view="pageBreakPreview" topLeftCell="A19" zoomScale="75" zoomScaleNormal="100" workbookViewId="0">
      <selection activeCell="F49" sqref="F49"/>
    </sheetView>
  </sheetViews>
  <sheetFormatPr defaultRowHeight="12.75" x14ac:dyDescent="0.2"/>
  <cols>
    <col min="1" max="1" width="2.42578125" customWidth="1"/>
    <col min="2" max="2" width="56" customWidth="1"/>
    <col min="3" max="3" width="17.42578125" hidden="1" customWidth="1"/>
    <col min="4" max="4" width="16.7109375" customWidth="1"/>
    <col min="5" max="5" width="18.28515625" hidden="1" customWidth="1"/>
    <col min="6" max="6" width="16.85546875" customWidth="1"/>
    <col min="7" max="7" width="0.140625" hidden="1" customWidth="1"/>
    <col min="8" max="8" width="9.140625" hidden="1" customWidth="1"/>
    <col min="9" max="9" width="10.42578125" customWidth="1"/>
    <col min="10" max="10" width="10.85546875" customWidth="1"/>
  </cols>
  <sheetData>
    <row r="1" spans="2:9" ht="18" x14ac:dyDescent="0.25">
      <c r="B1" s="1"/>
      <c r="C1" s="1"/>
      <c r="D1" s="1"/>
      <c r="E1" s="1"/>
      <c r="F1" s="1"/>
      <c r="H1" s="2"/>
    </row>
    <row r="2" spans="2:9" ht="18" x14ac:dyDescent="0.25">
      <c r="B2" s="1"/>
      <c r="C2" s="1"/>
      <c r="D2" s="1"/>
      <c r="E2" s="1"/>
      <c r="F2" s="1"/>
    </row>
    <row r="3" spans="2:9" ht="18" x14ac:dyDescent="0.25">
      <c r="B3" s="1"/>
      <c r="C3" s="1"/>
      <c r="D3" s="1"/>
      <c r="E3" s="1"/>
      <c r="F3" s="1"/>
    </row>
    <row r="4" spans="2:9" ht="18" x14ac:dyDescent="0.25">
      <c r="B4" s="1"/>
      <c r="C4" s="1"/>
      <c r="D4" s="1"/>
      <c r="E4" s="1"/>
      <c r="F4" s="1"/>
      <c r="G4" s="3"/>
      <c r="H4" s="3"/>
      <c r="I4" s="3"/>
    </row>
    <row r="5" spans="2:9" ht="18" x14ac:dyDescent="0.25">
      <c r="B5" s="1"/>
      <c r="C5" s="1"/>
      <c r="D5" s="1"/>
      <c r="E5" s="1"/>
      <c r="F5" s="1"/>
    </row>
    <row r="6" spans="2:9" ht="15" customHeight="1" x14ac:dyDescent="0.3">
      <c r="B6" s="4"/>
      <c r="C6" s="4"/>
      <c r="D6" s="1"/>
      <c r="E6" s="1"/>
      <c r="F6" s="1"/>
    </row>
    <row r="7" spans="2:9" ht="35.25" customHeight="1" x14ac:dyDescent="0.3">
      <c r="B7" s="5" t="s">
        <v>0</v>
      </c>
      <c r="C7" s="6"/>
      <c r="D7" s="7"/>
      <c r="E7" s="7"/>
      <c r="F7" s="8"/>
    </row>
    <row r="8" spans="2:9" ht="18.75" customHeight="1" x14ac:dyDescent="0.25">
      <c r="B8" s="1"/>
      <c r="C8" s="1"/>
      <c r="D8" s="1"/>
      <c r="E8" s="1"/>
      <c r="F8" s="1" t="s">
        <v>1</v>
      </c>
    </row>
    <row r="9" spans="2:9" ht="22.5" customHeight="1" thickBot="1" x14ac:dyDescent="0.35">
      <c r="B9" s="4"/>
      <c r="C9" s="4"/>
      <c r="D9" s="1"/>
      <c r="E9" s="1"/>
      <c r="F9" s="1"/>
    </row>
    <row r="10" spans="2:9" ht="47.25" customHeight="1" x14ac:dyDescent="0.2">
      <c r="B10" s="9" t="s">
        <v>2</v>
      </c>
      <c r="C10" s="10" t="s">
        <v>3</v>
      </c>
      <c r="D10" s="10"/>
      <c r="E10" s="10" t="s">
        <v>4</v>
      </c>
      <c r="F10" s="10"/>
      <c r="G10" s="11"/>
    </row>
    <row r="11" spans="2:9" ht="37.5" customHeight="1" thickBot="1" x14ac:dyDescent="0.25">
      <c r="B11" s="12"/>
      <c r="C11" s="13"/>
      <c r="D11" s="13"/>
      <c r="E11" s="13"/>
      <c r="F11" s="13"/>
      <c r="G11" s="11"/>
    </row>
    <row r="12" spans="2:9" ht="15.75" customHeight="1" thickBot="1" x14ac:dyDescent="0.25">
      <c r="B12" s="14">
        <v>1</v>
      </c>
      <c r="C12" s="15"/>
      <c r="D12" s="15">
        <v>2</v>
      </c>
      <c r="E12" s="15"/>
      <c r="F12" s="15">
        <v>3</v>
      </c>
      <c r="G12" s="11"/>
    </row>
    <row r="13" spans="2:9" ht="23.25" customHeight="1" thickBot="1" x14ac:dyDescent="0.25">
      <c r="B13" s="16" t="s">
        <v>5</v>
      </c>
      <c r="C13" s="17">
        <f>C14+C16+C17+C21+C22+C23+C24+C25+C26+C32+C34+C36+C37+C38+C40+C41</f>
        <v>238942.6</v>
      </c>
      <c r="D13" s="17">
        <f>D14+D16+D17+D22+D24+D26+D32+D34+D36+D37+D38</f>
        <v>172231.9</v>
      </c>
      <c r="E13" s="17">
        <f>E14+E16+E17+E22+E24+E26+E32+E34+E36+E37+E38</f>
        <v>198877.00000000003</v>
      </c>
      <c r="F13" s="17">
        <f>F14+F16+F17+F22+F24+F26+F32+F34+F36+F37+F38+F25</f>
        <v>66699.300000000017</v>
      </c>
      <c r="G13" s="11"/>
    </row>
    <row r="14" spans="2:9" ht="19.5" customHeight="1" thickBot="1" x14ac:dyDescent="0.25">
      <c r="B14" s="18" t="s">
        <v>6</v>
      </c>
      <c r="C14" s="19">
        <f>SUM(C15:C15)</f>
        <v>97052.4</v>
      </c>
      <c r="D14" s="19">
        <f>SUM(D15:D15)</f>
        <v>97556</v>
      </c>
      <c r="E14" s="19">
        <f>SUM(E15:E15)</f>
        <v>73940.899999999994</v>
      </c>
      <c r="F14" s="19">
        <f>SUM(F15:F15)</f>
        <v>28227.4</v>
      </c>
      <c r="G14" s="11"/>
    </row>
    <row r="15" spans="2:9" ht="19.5" customHeight="1" thickBot="1" x14ac:dyDescent="0.25">
      <c r="B15" s="18" t="s">
        <v>7</v>
      </c>
      <c r="C15" s="20">
        <v>97052.4</v>
      </c>
      <c r="D15" s="21">
        <v>97556</v>
      </c>
      <c r="E15" s="21">
        <v>73940.899999999994</v>
      </c>
      <c r="F15" s="21">
        <v>28227.4</v>
      </c>
      <c r="G15" s="11"/>
    </row>
    <row r="16" spans="2:9" ht="36.75" customHeight="1" thickBot="1" x14ac:dyDescent="0.25">
      <c r="B16" s="22" t="s">
        <v>8</v>
      </c>
      <c r="C16" s="23">
        <v>12860</v>
      </c>
      <c r="D16" s="19"/>
      <c r="E16" s="19">
        <v>9652.2999999999993</v>
      </c>
      <c r="F16" s="21"/>
      <c r="G16" s="11"/>
    </row>
    <row r="17" spans="2:7" ht="16.5" customHeight="1" thickBot="1" x14ac:dyDescent="0.25">
      <c r="B17" s="18" t="s">
        <v>9</v>
      </c>
      <c r="C17" s="19">
        <f>SUM(C18:C20)</f>
        <v>29530</v>
      </c>
      <c r="D17" s="19">
        <f>SUM(D18:D20)</f>
        <v>28887</v>
      </c>
      <c r="E17" s="19">
        <f>SUM(E18:E20)</f>
        <v>29266.5</v>
      </c>
      <c r="F17" s="19">
        <f>SUM(F18:F20)</f>
        <v>15165.9</v>
      </c>
      <c r="G17" s="11"/>
    </row>
    <row r="18" spans="2:7" ht="33" hidden="1" customHeight="1" x14ac:dyDescent="0.2">
      <c r="B18" s="18" t="s">
        <v>10</v>
      </c>
      <c r="C18" s="20"/>
      <c r="D18" s="21"/>
      <c r="E18" s="21"/>
      <c r="F18" s="21"/>
      <c r="G18" s="11"/>
    </row>
    <row r="19" spans="2:7" ht="18" customHeight="1" thickBot="1" x14ac:dyDescent="0.25">
      <c r="B19" s="18" t="s">
        <v>11</v>
      </c>
      <c r="C19" s="20">
        <v>24404.5</v>
      </c>
      <c r="D19" s="21">
        <v>26550</v>
      </c>
      <c r="E19" s="21">
        <v>24800.799999999999</v>
      </c>
      <c r="F19" s="21">
        <v>13179.6</v>
      </c>
      <c r="G19" s="11"/>
    </row>
    <row r="20" spans="2:7" ht="16.5" customHeight="1" thickBot="1" x14ac:dyDescent="0.25">
      <c r="B20" s="18" t="s">
        <v>12</v>
      </c>
      <c r="C20" s="20">
        <v>5125.5</v>
      </c>
      <c r="D20" s="21">
        <v>2337</v>
      </c>
      <c r="E20" s="21">
        <v>4465.7</v>
      </c>
      <c r="F20" s="21">
        <v>1986.3</v>
      </c>
      <c r="G20" s="11"/>
    </row>
    <row r="21" spans="2:7" ht="3.75" customHeight="1" thickBot="1" x14ac:dyDescent="0.25">
      <c r="B21" s="18" t="s">
        <v>13</v>
      </c>
      <c r="C21" s="20"/>
      <c r="D21" s="19">
        <f>D22</f>
        <v>0</v>
      </c>
      <c r="E21" s="19"/>
      <c r="F21" s="19">
        <f>F22</f>
        <v>0</v>
      </c>
      <c r="G21" s="11"/>
    </row>
    <row r="22" spans="2:7" ht="21" customHeight="1" thickBot="1" x14ac:dyDescent="0.25">
      <c r="B22" s="22" t="s">
        <v>14</v>
      </c>
      <c r="C22" s="23">
        <v>38479.699999999997</v>
      </c>
      <c r="D22" s="19"/>
      <c r="E22" s="19">
        <v>40081.199999999997</v>
      </c>
      <c r="F22" s="21"/>
      <c r="G22" s="11"/>
    </row>
    <row r="23" spans="2:7" ht="33" customHeight="1" thickBot="1" x14ac:dyDescent="0.25">
      <c r="B23" s="18" t="s">
        <v>15</v>
      </c>
      <c r="C23" s="20"/>
      <c r="D23" s="19"/>
      <c r="E23" s="19"/>
      <c r="F23" s="19"/>
      <c r="G23" s="11"/>
    </row>
    <row r="24" spans="2:7" ht="18" customHeight="1" thickBot="1" x14ac:dyDescent="0.25">
      <c r="B24" s="22" t="s">
        <v>16</v>
      </c>
      <c r="C24" s="23">
        <v>1845.9</v>
      </c>
      <c r="D24" s="19">
        <v>2100</v>
      </c>
      <c r="E24" s="19">
        <v>2019.7</v>
      </c>
      <c r="F24" s="19">
        <v>2050.4</v>
      </c>
      <c r="G24" s="11"/>
    </row>
    <row r="25" spans="2:7" ht="36.75" customHeight="1" thickBot="1" x14ac:dyDescent="0.25">
      <c r="B25" s="18" t="s">
        <v>17</v>
      </c>
      <c r="C25" s="20"/>
      <c r="D25" s="19"/>
      <c r="E25" s="19"/>
      <c r="F25" s="19">
        <v>0.1</v>
      </c>
      <c r="G25" s="11"/>
    </row>
    <row r="26" spans="2:7" ht="58.5" customHeight="1" thickBot="1" x14ac:dyDescent="0.25">
      <c r="B26" s="18" t="s">
        <v>18</v>
      </c>
      <c r="C26" s="19">
        <f>C28+C29+C30+C31+C27</f>
        <v>14376.2</v>
      </c>
      <c r="D26" s="19">
        <v>14768.9</v>
      </c>
      <c r="E26" s="19">
        <f>E28+E29+E30+E31+E27</f>
        <v>9247.6</v>
      </c>
      <c r="F26" s="19">
        <v>3591.5</v>
      </c>
      <c r="G26" s="11"/>
    </row>
    <row r="27" spans="2:7" ht="37.5" customHeight="1" thickBot="1" x14ac:dyDescent="0.25">
      <c r="B27" s="18" t="s">
        <v>19</v>
      </c>
      <c r="C27" s="20"/>
      <c r="D27" s="19"/>
      <c r="E27" s="19"/>
      <c r="F27" s="19"/>
      <c r="G27" s="11"/>
    </row>
    <row r="28" spans="2:7" ht="22.5" customHeight="1" thickBot="1" x14ac:dyDescent="0.25">
      <c r="B28" s="18" t="s">
        <v>20</v>
      </c>
      <c r="C28" s="20">
        <v>10749</v>
      </c>
      <c r="D28" s="21">
        <v>11366</v>
      </c>
      <c r="E28" s="21">
        <v>6686.2</v>
      </c>
      <c r="F28" s="24">
        <v>2197.4</v>
      </c>
      <c r="G28" s="11"/>
    </row>
    <row r="29" spans="2:7" ht="55.5" customHeight="1" thickBot="1" x14ac:dyDescent="0.25">
      <c r="B29" s="18" t="s">
        <v>21</v>
      </c>
      <c r="C29" s="20">
        <v>2623.6</v>
      </c>
      <c r="D29" s="21">
        <v>2310</v>
      </c>
      <c r="E29" s="21">
        <v>1812</v>
      </c>
      <c r="F29" s="24">
        <v>882.8</v>
      </c>
      <c r="G29" s="11"/>
    </row>
    <row r="30" spans="2:7" ht="21.75" customHeight="1" thickBot="1" x14ac:dyDescent="0.25">
      <c r="B30" s="18" t="s">
        <v>22</v>
      </c>
      <c r="C30" s="20">
        <v>3.6</v>
      </c>
      <c r="D30" s="21">
        <v>4</v>
      </c>
      <c r="E30" s="21">
        <v>3.6</v>
      </c>
      <c r="F30" s="24">
        <v>11.2</v>
      </c>
      <c r="G30" s="11"/>
    </row>
    <row r="31" spans="2:7" ht="55.5" customHeight="1" thickBot="1" x14ac:dyDescent="0.25">
      <c r="B31" s="18" t="s">
        <v>23</v>
      </c>
      <c r="C31" s="20">
        <v>1000</v>
      </c>
      <c r="D31" s="21">
        <v>1078</v>
      </c>
      <c r="E31" s="21">
        <v>745.8</v>
      </c>
      <c r="F31" s="24">
        <v>499.2</v>
      </c>
      <c r="G31" s="11"/>
    </row>
    <row r="32" spans="2:7" ht="42.75" customHeight="1" thickBot="1" x14ac:dyDescent="0.25">
      <c r="B32" s="22" t="s">
        <v>24</v>
      </c>
      <c r="C32" s="23">
        <v>540</v>
      </c>
      <c r="D32" s="19">
        <v>550</v>
      </c>
      <c r="E32" s="19">
        <v>366.1</v>
      </c>
      <c r="F32" s="19">
        <v>190.2</v>
      </c>
      <c r="G32" s="11"/>
    </row>
    <row r="33" spans="2:7" ht="37.5" customHeight="1" thickBot="1" x14ac:dyDescent="0.25">
      <c r="B33" s="18" t="s">
        <v>25</v>
      </c>
      <c r="C33" s="20">
        <v>540</v>
      </c>
      <c r="D33" s="21">
        <v>550</v>
      </c>
      <c r="E33" s="21">
        <v>366.1</v>
      </c>
      <c r="F33" s="21">
        <v>180.2</v>
      </c>
      <c r="G33" s="11"/>
    </row>
    <row r="34" spans="2:7" ht="16.5" customHeight="1" x14ac:dyDescent="0.2">
      <c r="B34" s="25" t="s">
        <v>26</v>
      </c>
      <c r="C34" s="26">
        <v>6202.7</v>
      </c>
      <c r="D34" s="27"/>
      <c r="E34" s="27">
        <v>6989.4</v>
      </c>
      <c r="F34" s="27">
        <v>2330.3000000000002</v>
      </c>
      <c r="G34" s="28"/>
    </row>
    <row r="35" spans="2:7" ht="27.75" customHeight="1" thickBot="1" x14ac:dyDescent="0.25">
      <c r="B35" s="18" t="s">
        <v>27</v>
      </c>
      <c r="C35" s="29"/>
      <c r="D35" s="30"/>
      <c r="E35" s="30"/>
      <c r="F35" s="30"/>
      <c r="G35" s="28"/>
    </row>
    <row r="36" spans="2:7" ht="50.25" customHeight="1" thickBot="1" x14ac:dyDescent="0.25">
      <c r="B36" s="22" t="s">
        <v>28</v>
      </c>
      <c r="C36" s="23">
        <v>30005.1</v>
      </c>
      <c r="D36" s="19">
        <v>25659</v>
      </c>
      <c r="E36" s="19">
        <v>18906.599999999999</v>
      </c>
      <c r="F36" s="19">
        <v>12658.5</v>
      </c>
      <c r="G36" s="11"/>
    </row>
    <row r="37" spans="2:7" ht="40.5" customHeight="1" thickBot="1" x14ac:dyDescent="0.25">
      <c r="B37" s="22" t="s">
        <v>29</v>
      </c>
      <c r="C37" s="23">
        <v>7978.6</v>
      </c>
      <c r="D37" s="19">
        <v>2639</v>
      </c>
      <c r="E37" s="19">
        <v>8317</v>
      </c>
      <c r="F37" s="19">
        <v>2485</v>
      </c>
      <c r="G37" s="11"/>
    </row>
    <row r="38" spans="2:7" ht="26.25" customHeight="1" thickBot="1" x14ac:dyDescent="0.25">
      <c r="B38" s="22" t="s">
        <v>30</v>
      </c>
      <c r="C38" s="23">
        <v>72</v>
      </c>
      <c r="D38" s="19">
        <v>72</v>
      </c>
      <c r="E38" s="19">
        <v>89.7</v>
      </c>
      <c r="F38" s="19"/>
      <c r="G38" s="11"/>
    </row>
    <row r="39" spans="2:7" ht="12.75" hidden="1" customHeight="1" x14ac:dyDescent="0.2">
      <c r="B39" s="25" t="s">
        <v>31</v>
      </c>
      <c r="C39" s="31"/>
      <c r="D39" s="32"/>
      <c r="E39" s="32"/>
      <c r="F39" s="32"/>
      <c r="G39" s="28"/>
    </row>
    <row r="40" spans="2:7" ht="39.75" hidden="1" customHeight="1" thickBot="1" x14ac:dyDescent="0.25">
      <c r="B40" s="33" t="s">
        <v>32</v>
      </c>
      <c r="C40" s="34"/>
      <c r="D40" s="35"/>
      <c r="E40" s="35"/>
      <c r="F40" s="36"/>
      <c r="G40" s="28"/>
    </row>
    <row r="41" spans="2:7" ht="41.25" hidden="1" customHeight="1" thickBot="1" x14ac:dyDescent="0.25">
      <c r="B41" s="18" t="s">
        <v>33</v>
      </c>
      <c r="C41" s="20"/>
      <c r="D41" s="37"/>
      <c r="E41" s="37"/>
      <c r="F41" s="38"/>
      <c r="G41" s="28"/>
    </row>
    <row r="42" spans="2:7" ht="18.75" customHeight="1" thickBot="1" x14ac:dyDescent="0.25">
      <c r="B42" s="18" t="s">
        <v>34</v>
      </c>
      <c r="C42" s="39">
        <f>SUM(C44:C47)</f>
        <v>467585.5</v>
      </c>
      <c r="D42" s="39">
        <v>397758.6</v>
      </c>
      <c r="E42" s="39">
        <f>SUM(E44:E47)</f>
        <v>408442.1</v>
      </c>
      <c r="F42" s="39">
        <v>172828.2</v>
      </c>
      <c r="G42" s="28"/>
    </row>
    <row r="43" spans="2:7" ht="12.75" hidden="1" customHeight="1" x14ac:dyDescent="0.2">
      <c r="B43" s="18" t="s">
        <v>35</v>
      </c>
      <c r="C43" s="20"/>
      <c r="D43" s="24"/>
      <c r="E43" s="24"/>
      <c r="F43" s="24"/>
      <c r="G43" s="11"/>
    </row>
    <row r="44" spans="2:7" ht="39.75" customHeight="1" thickBot="1" x14ac:dyDescent="0.25">
      <c r="B44" s="18" t="s">
        <v>36</v>
      </c>
      <c r="C44" s="20">
        <v>34896</v>
      </c>
      <c r="D44" s="24">
        <v>31290</v>
      </c>
      <c r="E44" s="24">
        <v>31988</v>
      </c>
      <c r="F44" s="24">
        <v>15645</v>
      </c>
      <c r="G44" s="11"/>
    </row>
    <row r="45" spans="2:7" ht="43.5" customHeight="1" thickBot="1" x14ac:dyDescent="0.25">
      <c r="B45" s="18" t="s">
        <v>37</v>
      </c>
      <c r="C45" s="20">
        <v>152836.20000000001</v>
      </c>
      <c r="D45" s="24">
        <v>60542.3</v>
      </c>
      <c r="E45" s="24">
        <v>148166.29999999999</v>
      </c>
      <c r="F45" s="24">
        <v>25255.9</v>
      </c>
      <c r="G45" s="11"/>
    </row>
    <row r="46" spans="2:7" ht="40.5" customHeight="1" thickBot="1" x14ac:dyDescent="0.25">
      <c r="B46" s="18" t="s">
        <v>38</v>
      </c>
      <c r="C46" s="20">
        <v>277385.2</v>
      </c>
      <c r="D46" s="24">
        <v>286511.8</v>
      </c>
      <c r="E46" s="24">
        <v>225819.7</v>
      </c>
      <c r="F46" s="24">
        <v>123677.1</v>
      </c>
      <c r="G46" s="11"/>
    </row>
    <row r="47" spans="2:7" ht="20.25" customHeight="1" thickBot="1" x14ac:dyDescent="0.25">
      <c r="B47" s="18" t="s">
        <v>39</v>
      </c>
      <c r="C47" s="20">
        <v>2468.1</v>
      </c>
      <c r="D47" s="24">
        <v>18848.5</v>
      </c>
      <c r="E47" s="24">
        <v>2468.1</v>
      </c>
      <c r="F47" s="24">
        <v>7085.8</v>
      </c>
      <c r="G47" s="11"/>
    </row>
    <row r="48" spans="2:7" ht="20.25" customHeight="1" thickBot="1" x14ac:dyDescent="0.25">
      <c r="B48" s="18" t="s">
        <v>40</v>
      </c>
      <c r="C48" s="20">
        <v>2345.1999999999998</v>
      </c>
      <c r="D48" s="24">
        <v>566</v>
      </c>
      <c r="E48" s="24">
        <v>2337.6999999999998</v>
      </c>
      <c r="F48" s="24">
        <v>565.1</v>
      </c>
      <c r="G48" s="11"/>
    </row>
    <row r="49" spans="2:7" ht="76.5" customHeight="1" thickBot="1" x14ac:dyDescent="0.25">
      <c r="B49" s="18" t="s">
        <v>41</v>
      </c>
      <c r="C49" s="20"/>
      <c r="D49" s="24"/>
      <c r="E49" s="24">
        <v>-3446.3</v>
      </c>
      <c r="F49" s="24"/>
      <c r="G49" s="11"/>
    </row>
    <row r="50" spans="2:7" ht="21" customHeight="1" thickBot="1" x14ac:dyDescent="0.25">
      <c r="B50" s="40" t="s">
        <v>42</v>
      </c>
      <c r="C50" s="41">
        <f>C42+C13+C48+C49</f>
        <v>708873.29999999993</v>
      </c>
      <c r="D50" s="41">
        <f>D42+D13+D49</f>
        <v>569990.5</v>
      </c>
      <c r="E50" s="41">
        <f>E42+E13+E48+E49</f>
        <v>606210.49999999988</v>
      </c>
      <c r="F50" s="41">
        <f>F42+F13</f>
        <v>239527.50000000003</v>
      </c>
      <c r="G50" s="11"/>
    </row>
    <row r="51" spans="2:7" ht="16.5" customHeight="1" thickBot="1" x14ac:dyDescent="0.25">
      <c r="B51" s="16" t="s">
        <v>43</v>
      </c>
      <c r="C51" s="42"/>
      <c r="D51" s="43"/>
      <c r="E51" s="43"/>
      <c r="F51" s="43"/>
      <c r="G51" s="11"/>
    </row>
    <row r="52" spans="2:7" ht="16.5" hidden="1" customHeight="1" thickBot="1" x14ac:dyDescent="0.25">
      <c r="B52" s="44"/>
      <c r="C52" s="45"/>
      <c r="D52" s="24"/>
      <c r="E52" s="24"/>
      <c r="F52" s="24"/>
      <c r="G52" s="11"/>
    </row>
    <row r="53" spans="2:7" ht="21" customHeight="1" thickBot="1" x14ac:dyDescent="0.25">
      <c r="B53" s="18" t="s">
        <v>44</v>
      </c>
      <c r="C53" s="20"/>
      <c r="D53" s="19">
        <v>36659</v>
      </c>
      <c r="E53" s="19"/>
      <c r="F53" s="19">
        <v>15318.4</v>
      </c>
      <c r="G53" s="11"/>
    </row>
    <row r="54" spans="2:7" ht="21" customHeight="1" thickBot="1" x14ac:dyDescent="0.25">
      <c r="B54" s="18" t="s">
        <v>45</v>
      </c>
      <c r="C54" s="20"/>
      <c r="D54" s="21">
        <v>20757.900000000001</v>
      </c>
      <c r="E54" s="21"/>
      <c r="F54" s="21">
        <v>8999.7000000000007</v>
      </c>
      <c r="G54" s="11"/>
    </row>
    <row r="55" spans="2:7" ht="18" customHeight="1" thickBot="1" x14ac:dyDescent="0.25">
      <c r="B55" s="18" t="s">
        <v>46</v>
      </c>
      <c r="C55" s="20"/>
      <c r="D55" s="21">
        <v>6269.2</v>
      </c>
      <c r="E55" s="21"/>
      <c r="F55" s="21">
        <v>2123.3000000000002</v>
      </c>
      <c r="G55" s="11"/>
    </row>
    <row r="56" spans="2:7" ht="18.75" customHeight="1" thickBot="1" x14ac:dyDescent="0.25">
      <c r="B56" s="18" t="s">
        <v>47</v>
      </c>
      <c r="C56" s="20"/>
      <c r="D56" s="21">
        <v>1171</v>
      </c>
      <c r="E56" s="21"/>
      <c r="F56" s="21">
        <v>561.29999999999995</v>
      </c>
      <c r="G56" s="11"/>
    </row>
    <row r="57" spans="2:7" ht="18.75" customHeight="1" thickBot="1" x14ac:dyDescent="0.25">
      <c r="B57" s="25" t="s">
        <v>48</v>
      </c>
      <c r="C57" s="31"/>
      <c r="D57" s="46"/>
      <c r="E57" s="46"/>
      <c r="F57" s="46"/>
      <c r="G57" s="11"/>
    </row>
    <row r="58" spans="2:7" ht="28.5" hidden="1" customHeight="1" thickBot="1" x14ac:dyDescent="0.25">
      <c r="B58" s="25" t="s">
        <v>48</v>
      </c>
      <c r="C58" s="31"/>
      <c r="D58" s="46"/>
      <c r="E58" s="46"/>
      <c r="F58" s="46"/>
      <c r="G58" s="11"/>
    </row>
    <row r="59" spans="2:7" ht="18.75" hidden="1" customHeight="1" x14ac:dyDescent="0.2">
      <c r="B59" s="25"/>
      <c r="C59" s="31"/>
      <c r="D59" s="46"/>
      <c r="E59" s="46"/>
      <c r="F59" s="46"/>
      <c r="G59" s="11"/>
    </row>
    <row r="60" spans="2:7" ht="18.75" hidden="1" customHeight="1" thickBot="1" x14ac:dyDescent="0.25">
      <c r="B60" s="25"/>
      <c r="C60" s="31"/>
      <c r="D60" s="46"/>
      <c r="E60" s="46"/>
      <c r="F60" s="46"/>
      <c r="G60" s="11"/>
    </row>
    <row r="61" spans="2:7" ht="18.75" x14ac:dyDescent="0.2">
      <c r="B61" s="9" t="s">
        <v>49</v>
      </c>
      <c r="C61" s="47"/>
      <c r="D61" s="27">
        <v>1366</v>
      </c>
      <c r="E61" s="48"/>
      <c r="F61" s="27">
        <v>489.5</v>
      </c>
      <c r="G61" s="28"/>
    </row>
    <row r="62" spans="2:7" ht="18.75" x14ac:dyDescent="0.2">
      <c r="B62" s="49"/>
      <c r="C62" s="50"/>
      <c r="D62" s="51"/>
      <c r="E62" s="52"/>
      <c r="F62" s="51"/>
      <c r="G62" s="28"/>
    </row>
    <row r="63" spans="2:7" ht="20.25" customHeight="1" thickBot="1" x14ac:dyDescent="0.25">
      <c r="B63" s="53"/>
      <c r="C63" s="54"/>
      <c r="D63" s="30"/>
      <c r="E63" s="55"/>
      <c r="F63" s="30"/>
      <c r="G63" s="28"/>
    </row>
    <row r="64" spans="2:7" ht="20.25" customHeight="1" x14ac:dyDescent="0.2">
      <c r="B64" s="25" t="s">
        <v>50</v>
      </c>
      <c r="C64" s="31"/>
      <c r="D64" s="46">
        <v>7404.1</v>
      </c>
      <c r="E64" s="46"/>
      <c r="F64" s="46">
        <v>1746</v>
      </c>
      <c r="G64" s="11"/>
    </row>
    <row r="65" spans="2:11" ht="16.5" hidden="1" customHeight="1" x14ac:dyDescent="0.2">
      <c r="B65" s="56" t="s">
        <v>51</v>
      </c>
      <c r="C65" s="57"/>
      <c r="D65" s="58"/>
      <c r="E65" s="59"/>
      <c r="F65" s="60"/>
      <c r="G65" s="11"/>
    </row>
    <row r="66" spans="2:11" ht="16.5" hidden="1" customHeight="1" x14ac:dyDescent="0.2">
      <c r="B66" s="61" t="s">
        <v>52</v>
      </c>
      <c r="C66" s="62"/>
      <c r="D66" s="63"/>
      <c r="E66" s="63"/>
      <c r="F66" s="63"/>
      <c r="G66" s="11"/>
    </row>
    <row r="67" spans="2:11" ht="15" customHeight="1" x14ac:dyDescent="0.2">
      <c r="B67" s="64" t="s">
        <v>53</v>
      </c>
      <c r="C67" s="65"/>
      <c r="D67" s="66">
        <v>5552.9</v>
      </c>
      <c r="E67" s="67"/>
      <c r="F67" s="68"/>
      <c r="G67" s="69"/>
    </row>
    <row r="68" spans="2:11" ht="1.5" customHeight="1" x14ac:dyDescent="0.2">
      <c r="B68" s="70"/>
      <c r="C68" s="71"/>
      <c r="D68" s="72"/>
      <c r="E68" s="73"/>
      <c r="F68" s="74"/>
      <c r="G68" s="69"/>
    </row>
    <row r="69" spans="2:11" ht="18" hidden="1" customHeight="1" thickBot="1" x14ac:dyDescent="0.25">
      <c r="B69" s="18" t="s">
        <v>54</v>
      </c>
      <c r="C69" s="20"/>
      <c r="D69" s="21"/>
      <c r="E69" s="21"/>
      <c r="F69" s="21"/>
      <c r="G69" s="11"/>
    </row>
    <row r="70" spans="2:11" ht="18" hidden="1" customHeight="1" x14ac:dyDescent="0.2">
      <c r="B70" s="75" t="s">
        <v>55</v>
      </c>
      <c r="C70" s="76"/>
      <c r="D70" s="77"/>
      <c r="E70" s="78"/>
      <c r="F70" s="78"/>
      <c r="G70" s="11"/>
    </row>
    <row r="71" spans="2:11" ht="25.5" hidden="1" customHeight="1" x14ac:dyDescent="0.2">
      <c r="B71" s="79" t="s">
        <v>56</v>
      </c>
      <c r="C71" s="80"/>
      <c r="D71" s="81"/>
      <c r="E71" s="82"/>
      <c r="F71" s="83"/>
      <c r="G71" s="11"/>
    </row>
    <row r="72" spans="2:11" ht="18" hidden="1" customHeight="1" thickBot="1" x14ac:dyDescent="0.25">
      <c r="B72" s="79" t="s">
        <v>57</v>
      </c>
      <c r="C72" s="84"/>
      <c r="D72" s="85"/>
      <c r="E72" s="86"/>
      <c r="F72" s="87"/>
      <c r="G72" s="11"/>
    </row>
    <row r="73" spans="2:11" ht="18" customHeight="1" thickBot="1" x14ac:dyDescent="0.25">
      <c r="B73" s="18" t="s">
        <v>58</v>
      </c>
      <c r="C73" s="20"/>
      <c r="D73" s="19"/>
      <c r="E73" s="19"/>
      <c r="F73" s="19"/>
      <c r="G73" s="11"/>
    </row>
    <row r="74" spans="2:11" ht="18" hidden="1" customHeight="1" thickBot="1" x14ac:dyDescent="0.25">
      <c r="B74" s="18" t="s">
        <v>59</v>
      </c>
      <c r="C74" s="20"/>
      <c r="D74" s="21"/>
      <c r="E74" s="21"/>
      <c r="F74" s="21"/>
      <c r="G74" s="11"/>
    </row>
    <row r="75" spans="2:11" ht="17.25" customHeight="1" thickBot="1" x14ac:dyDescent="0.25">
      <c r="B75" s="18" t="s">
        <v>60</v>
      </c>
      <c r="C75" s="20"/>
      <c r="D75" s="39">
        <v>422607.3</v>
      </c>
      <c r="E75" s="39"/>
      <c r="F75" s="19">
        <v>175740.79999999999</v>
      </c>
      <c r="G75" s="11"/>
    </row>
    <row r="76" spans="2:11" ht="20.25" customHeight="1" thickBot="1" x14ac:dyDescent="0.25">
      <c r="B76" s="18" t="s">
        <v>45</v>
      </c>
      <c r="C76" s="20"/>
      <c r="D76" s="21">
        <v>240065.3</v>
      </c>
      <c r="E76" s="21"/>
      <c r="F76" s="21">
        <v>95941.5</v>
      </c>
      <c r="G76" s="11"/>
    </row>
    <row r="77" spans="2:11" ht="18" customHeight="1" thickBot="1" x14ac:dyDescent="0.25">
      <c r="B77" s="18" t="s">
        <v>46</v>
      </c>
      <c r="C77" s="20"/>
      <c r="D77" s="21">
        <v>72499.899999999994</v>
      </c>
      <c r="E77" s="21"/>
      <c r="F77" s="21">
        <v>27855.7</v>
      </c>
      <c r="G77" s="11"/>
      <c r="J77" s="2"/>
      <c r="K77" s="2"/>
    </row>
    <row r="78" spans="2:11" ht="18.75" customHeight="1" thickBot="1" x14ac:dyDescent="0.25">
      <c r="B78" s="18" t="s">
        <v>61</v>
      </c>
      <c r="C78" s="20"/>
      <c r="D78" s="21">
        <v>28142.9</v>
      </c>
      <c r="E78" s="21"/>
      <c r="F78" s="21">
        <v>11326.4</v>
      </c>
      <c r="G78" s="11"/>
      <c r="J78" s="2"/>
      <c r="K78" s="2"/>
    </row>
    <row r="79" spans="2:11" ht="19.5" customHeight="1" thickBot="1" x14ac:dyDescent="0.25">
      <c r="B79" s="33" t="s">
        <v>62</v>
      </c>
      <c r="C79" s="20"/>
      <c r="D79" s="21">
        <v>40199.9</v>
      </c>
      <c r="E79" s="21"/>
      <c r="F79" s="21">
        <v>19042.8</v>
      </c>
      <c r="G79" s="11"/>
      <c r="J79" s="2"/>
      <c r="K79" s="2"/>
    </row>
    <row r="80" spans="2:11" ht="25.5" customHeight="1" thickBot="1" x14ac:dyDescent="0.25">
      <c r="B80" s="18" t="s">
        <v>63</v>
      </c>
      <c r="C80" s="20"/>
      <c r="D80" s="21"/>
      <c r="E80" s="21"/>
      <c r="F80" s="21"/>
      <c r="G80" s="11"/>
      <c r="J80" s="2"/>
      <c r="K80" s="2"/>
    </row>
    <row r="81" spans="2:11" ht="18.75" x14ac:dyDescent="0.2">
      <c r="B81" s="9" t="s">
        <v>64</v>
      </c>
      <c r="C81" s="47"/>
      <c r="D81" s="27">
        <v>54299</v>
      </c>
      <c r="E81" s="48"/>
      <c r="F81" s="27">
        <v>20036.900000000001</v>
      </c>
      <c r="G81" s="28"/>
      <c r="J81" s="2"/>
      <c r="K81" s="2"/>
    </row>
    <row r="82" spans="2:11" ht="27.75" customHeight="1" thickBot="1" x14ac:dyDescent="0.25">
      <c r="B82" s="53"/>
      <c r="C82" s="54"/>
      <c r="D82" s="30"/>
      <c r="E82" s="55"/>
      <c r="F82" s="30"/>
      <c r="G82" s="28"/>
      <c r="J82" s="2"/>
      <c r="K82" s="2"/>
    </row>
    <row r="83" spans="2:11" ht="19.5" customHeight="1" thickBot="1" x14ac:dyDescent="0.25">
      <c r="B83" s="18" t="s">
        <v>65</v>
      </c>
      <c r="C83" s="20"/>
      <c r="D83" s="21">
        <v>34107.199999999997</v>
      </c>
      <c r="E83" s="21"/>
      <c r="F83" s="21">
        <v>12828.1</v>
      </c>
      <c r="G83" s="11"/>
      <c r="J83" s="2"/>
      <c r="K83" s="2"/>
    </row>
    <row r="84" spans="2:11" ht="17.25" customHeight="1" thickBot="1" x14ac:dyDescent="0.25">
      <c r="B84" s="18" t="s">
        <v>46</v>
      </c>
      <c r="C84" s="20"/>
      <c r="D84" s="21">
        <v>10268.9</v>
      </c>
      <c r="E84" s="21"/>
      <c r="F84" s="21">
        <v>3364.9</v>
      </c>
      <c r="G84" s="11"/>
      <c r="J84" s="2"/>
      <c r="K84" s="2"/>
    </row>
    <row r="85" spans="2:11" ht="18.75" customHeight="1" thickBot="1" x14ac:dyDescent="0.25">
      <c r="B85" s="18" t="s">
        <v>61</v>
      </c>
      <c r="C85" s="20"/>
      <c r="D85" s="21">
        <v>3321</v>
      </c>
      <c r="E85" s="21"/>
      <c r="F85" s="21">
        <v>1300.8</v>
      </c>
      <c r="G85" s="11"/>
      <c r="J85" s="2"/>
      <c r="K85" s="2"/>
    </row>
    <row r="86" spans="2:11" ht="21" customHeight="1" thickBot="1" x14ac:dyDescent="0.25">
      <c r="B86" s="18" t="s">
        <v>62</v>
      </c>
      <c r="C86" s="20"/>
      <c r="D86" s="21">
        <v>1084.8</v>
      </c>
      <c r="E86" s="21"/>
      <c r="F86" s="21">
        <v>482</v>
      </c>
      <c r="G86" s="11"/>
      <c r="J86" s="2"/>
      <c r="K86" s="2"/>
    </row>
    <row r="87" spans="2:11" ht="22.5" hidden="1" customHeight="1" thickBot="1" x14ac:dyDescent="0.25">
      <c r="B87" s="18" t="s">
        <v>66</v>
      </c>
      <c r="C87" s="20"/>
      <c r="D87" s="39"/>
      <c r="E87" s="39"/>
      <c r="F87" s="19"/>
      <c r="G87" s="11"/>
      <c r="J87" s="2"/>
      <c r="K87" s="2"/>
    </row>
    <row r="88" spans="2:11" ht="16.5" hidden="1" customHeight="1" thickBot="1" x14ac:dyDescent="0.25">
      <c r="B88" s="18" t="s">
        <v>67</v>
      </c>
      <c r="C88" s="20"/>
      <c r="D88" s="21"/>
      <c r="E88" s="21"/>
      <c r="F88" s="21"/>
      <c r="G88" s="11"/>
      <c r="J88" s="2"/>
      <c r="K88" s="2"/>
    </row>
    <row r="89" spans="2:11" ht="18.75" hidden="1" customHeight="1" thickBot="1" x14ac:dyDescent="0.25">
      <c r="B89" s="18" t="s">
        <v>46</v>
      </c>
      <c r="C89" s="20"/>
      <c r="D89" s="21"/>
      <c r="E89" s="21"/>
      <c r="F89" s="21"/>
      <c r="G89" s="11"/>
      <c r="J89" s="2"/>
      <c r="K89" s="2"/>
    </row>
    <row r="90" spans="2:11" ht="20.25" hidden="1" customHeight="1" thickBot="1" x14ac:dyDescent="0.25">
      <c r="B90" s="18" t="s">
        <v>61</v>
      </c>
      <c r="C90" s="20"/>
      <c r="D90" s="21"/>
      <c r="E90" s="21"/>
      <c r="F90" s="21"/>
      <c r="G90" s="11"/>
      <c r="J90" s="2"/>
      <c r="K90" s="2"/>
    </row>
    <row r="91" spans="2:11" ht="21" hidden="1" customHeight="1" thickBot="1" x14ac:dyDescent="0.25">
      <c r="B91" s="18" t="s">
        <v>62</v>
      </c>
      <c r="C91" s="20"/>
      <c r="D91" s="21"/>
      <c r="E91" s="21"/>
      <c r="F91" s="21"/>
      <c r="G91" s="11"/>
      <c r="J91" s="2"/>
      <c r="K91" s="2"/>
    </row>
    <row r="92" spans="2:11" ht="21.75" hidden="1" customHeight="1" thickBot="1" x14ac:dyDescent="0.25">
      <c r="B92" s="18" t="s">
        <v>68</v>
      </c>
      <c r="C92" s="20"/>
      <c r="D92" s="21"/>
      <c r="E92" s="21"/>
      <c r="F92" s="21"/>
      <c r="G92" s="11"/>
      <c r="J92" s="2"/>
      <c r="K92" s="2"/>
    </row>
    <row r="93" spans="2:11" ht="21" hidden="1" customHeight="1" thickBot="1" x14ac:dyDescent="0.25">
      <c r="B93" s="18" t="s">
        <v>69</v>
      </c>
      <c r="C93" s="20"/>
      <c r="D93" s="21"/>
      <c r="E93" s="21"/>
      <c r="F93" s="21"/>
      <c r="G93" s="11"/>
      <c r="J93" s="2"/>
      <c r="K93" s="2"/>
    </row>
    <row r="94" spans="2:11" ht="20.25" customHeight="1" thickBot="1" x14ac:dyDescent="0.25">
      <c r="B94" s="18" t="s">
        <v>70</v>
      </c>
      <c r="C94" s="20"/>
      <c r="D94" s="19">
        <v>14975.8</v>
      </c>
      <c r="E94" s="19"/>
      <c r="F94" s="19">
        <v>6263.3</v>
      </c>
      <c r="G94" s="11"/>
      <c r="J94" s="2"/>
      <c r="K94" s="2"/>
    </row>
    <row r="95" spans="2:11" ht="19.5" thickBot="1" x14ac:dyDescent="0.25">
      <c r="B95" s="18" t="s">
        <v>71</v>
      </c>
      <c r="C95" s="20"/>
      <c r="D95" s="21">
        <v>1600</v>
      </c>
      <c r="E95" s="21"/>
      <c r="F95" s="21">
        <v>547.5</v>
      </c>
      <c r="G95" s="11"/>
      <c r="J95" s="2"/>
      <c r="K95" s="2"/>
    </row>
    <row r="96" spans="2:11" ht="37.5" x14ac:dyDescent="0.2">
      <c r="B96" s="25" t="s">
        <v>72</v>
      </c>
      <c r="C96" s="31"/>
      <c r="D96" s="88"/>
      <c r="E96" s="88"/>
      <c r="F96" s="88"/>
      <c r="G96" s="11"/>
      <c r="J96" s="2"/>
      <c r="K96" s="2"/>
    </row>
    <row r="97" spans="2:11" ht="18.75" x14ac:dyDescent="0.2">
      <c r="B97" s="61" t="s">
        <v>73</v>
      </c>
      <c r="C97" s="62"/>
      <c r="D97" s="63"/>
      <c r="E97" s="63"/>
      <c r="F97" s="63"/>
      <c r="G97" s="11"/>
      <c r="J97" s="2"/>
      <c r="K97" s="2"/>
    </row>
    <row r="98" spans="2:11" ht="46.5" customHeight="1" thickBot="1" x14ac:dyDescent="0.25">
      <c r="B98" s="89" t="s">
        <v>74</v>
      </c>
      <c r="C98" s="90"/>
      <c r="D98" s="91"/>
      <c r="E98" s="21"/>
      <c r="F98" s="21"/>
      <c r="G98" s="11"/>
      <c r="J98" s="2"/>
      <c r="K98" s="2"/>
    </row>
    <row r="99" spans="2:11" ht="19.5" thickBot="1" x14ac:dyDescent="0.25">
      <c r="B99" s="18" t="s">
        <v>75</v>
      </c>
      <c r="C99" s="20"/>
      <c r="D99" s="19">
        <v>7565</v>
      </c>
      <c r="E99" s="19"/>
      <c r="F99" s="19">
        <v>2583.6999999999998</v>
      </c>
      <c r="G99" s="11"/>
      <c r="J99" s="2"/>
      <c r="K99" s="2"/>
    </row>
    <row r="100" spans="2:11" ht="38.25" thickBot="1" x14ac:dyDescent="0.25">
      <c r="B100" s="18" t="s">
        <v>76</v>
      </c>
      <c r="C100" s="20"/>
      <c r="D100" s="19"/>
      <c r="E100" s="19"/>
      <c r="F100" s="19"/>
      <c r="G100" s="11"/>
      <c r="J100" s="2"/>
      <c r="K100" s="2"/>
    </row>
    <row r="101" spans="2:11" ht="38.25" thickBot="1" x14ac:dyDescent="0.25">
      <c r="B101" s="18" t="s">
        <v>77</v>
      </c>
      <c r="C101" s="54"/>
      <c r="D101" s="92">
        <v>3000</v>
      </c>
      <c r="E101" s="19"/>
      <c r="F101" s="19"/>
      <c r="G101" s="11"/>
      <c r="J101" s="2"/>
      <c r="K101" s="2"/>
    </row>
    <row r="102" spans="2:11" ht="38.25" thickBot="1" x14ac:dyDescent="0.25">
      <c r="B102" s="18" t="s">
        <v>78</v>
      </c>
      <c r="C102" s="31"/>
      <c r="D102" s="46">
        <v>41909</v>
      </c>
      <c r="E102" s="46"/>
      <c r="F102" s="19">
        <v>17380.599999999999</v>
      </c>
      <c r="G102" s="11"/>
      <c r="J102" s="2"/>
      <c r="K102" s="2"/>
    </row>
    <row r="103" spans="2:11" ht="38.25" hidden="1" thickBot="1" x14ac:dyDescent="0.25">
      <c r="B103" s="93" t="s">
        <v>79</v>
      </c>
      <c r="C103" s="47"/>
      <c r="D103" s="94"/>
      <c r="E103" s="32"/>
      <c r="F103" s="95"/>
      <c r="G103" s="96"/>
      <c r="J103" s="2"/>
      <c r="K103" s="2"/>
    </row>
    <row r="104" spans="2:11" ht="28.5" customHeight="1" thickBot="1" x14ac:dyDescent="0.25">
      <c r="B104" s="97" t="s">
        <v>80</v>
      </c>
      <c r="C104" s="98"/>
      <c r="D104" s="99">
        <f>SUM(D53+D61+D64+D67+D73+D75+D81+D87+D94+D99+D101+D102+D57+D58)</f>
        <v>595338.10000000009</v>
      </c>
      <c r="E104" s="99"/>
      <c r="F104" s="99">
        <f>SUM(F53+F61+F64+F67+F73+F75+F81+F87+F94+F99+F101+F102+F57+F58)</f>
        <v>239559.19999999998</v>
      </c>
      <c r="G104" s="11"/>
      <c r="J104" s="2"/>
      <c r="K104" s="2"/>
    </row>
    <row r="105" spans="2:11" ht="21.75" customHeight="1" thickBot="1" x14ac:dyDescent="0.25">
      <c r="B105" s="97" t="s">
        <v>81</v>
      </c>
      <c r="C105" s="100"/>
      <c r="D105" s="43">
        <f>SUM(D50-D104)</f>
        <v>-25347.600000000093</v>
      </c>
      <c r="E105" s="43"/>
      <c r="F105" s="43">
        <f>SUM(F50-F104)</f>
        <v>-31.699999999953434</v>
      </c>
      <c r="G105" s="11"/>
      <c r="J105" s="2"/>
      <c r="K105" s="2"/>
    </row>
    <row r="106" spans="2:11" ht="21.75" hidden="1" customHeight="1" x14ac:dyDescent="0.2">
      <c r="B106" s="101"/>
      <c r="C106" s="101"/>
      <c r="D106" s="102"/>
      <c r="E106" s="102"/>
      <c r="F106" s="102"/>
      <c r="G106" s="11"/>
      <c r="J106" s="2"/>
      <c r="K106" s="2"/>
    </row>
    <row r="107" spans="2:11" ht="21.75" hidden="1" customHeight="1" x14ac:dyDescent="0.2">
      <c r="B107" s="101"/>
      <c r="C107" s="101"/>
      <c r="D107" s="102">
        <f>SUM(D108-D104)</f>
        <v>-45976.500000000116</v>
      </c>
      <c r="E107" s="102"/>
      <c r="F107" s="102">
        <f>SUM(F108-F104)</f>
        <v>39233.399999999994</v>
      </c>
      <c r="G107" s="11"/>
      <c r="J107" s="2"/>
      <c r="K107" s="2"/>
    </row>
    <row r="108" spans="2:11" ht="21.75" hidden="1" customHeight="1" x14ac:dyDescent="0.3">
      <c r="B108" s="4" t="s">
        <v>82</v>
      </c>
      <c r="C108" s="4"/>
      <c r="D108" s="103">
        <v>549361.6</v>
      </c>
      <c r="E108" s="103"/>
      <c r="F108" s="103">
        <v>278792.59999999998</v>
      </c>
      <c r="J108" s="2"/>
      <c r="K108" s="2"/>
    </row>
    <row r="109" spans="2:11" x14ac:dyDescent="0.2">
      <c r="B109" s="104"/>
      <c r="C109" s="104"/>
      <c r="J109" s="2"/>
      <c r="K109" s="2"/>
    </row>
    <row r="110" spans="2:11" x14ac:dyDescent="0.2">
      <c r="B110" s="105"/>
      <c r="C110" s="105"/>
      <c r="F110" s="106"/>
      <c r="J110" s="2"/>
      <c r="K110" s="2"/>
    </row>
    <row r="111" spans="2:11" x14ac:dyDescent="0.2">
      <c r="F111" s="106"/>
      <c r="J111" s="2"/>
      <c r="K111" s="2"/>
    </row>
    <row r="112" spans="2:11" x14ac:dyDescent="0.2">
      <c r="B112" s="104"/>
      <c r="C112" s="104"/>
      <c r="F112" s="106"/>
      <c r="J112" s="2"/>
      <c r="K112" s="2"/>
    </row>
    <row r="113" spans="2:11" x14ac:dyDescent="0.2">
      <c r="B113" s="104"/>
      <c r="C113" s="104"/>
      <c r="F113" s="106"/>
      <c r="J113" s="2"/>
      <c r="K113" s="2"/>
    </row>
    <row r="114" spans="2:11" x14ac:dyDescent="0.2">
      <c r="B114" s="104"/>
      <c r="C114" s="104"/>
      <c r="F114" s="106"/>
      <c r="J114" s="2"/>
      <c r="K114" s="2"/>
    </row>
    <row r="115" spans="2:11" x14ac:dyDescent="0.2">
      <c r="B115" s="104"/>
      <c r="C115" s="104"/>
      <c r="F115" s="106"/>
      <c r="J115" s="2"/>
      <c r="K115" s="2"/>
    </row>
    <row r="116" spans="2:11" x14ac:dyDescent="0.2">
      <c r="B116" s="104"/>
      <c r="C116" s="104"/>
      <c r="F116" s="106"/>
      <c r="J116" s="2"/>
      <c r="K116" s="2"/>
    </row>
    <row r="117" spans="2:11" x14ac:dyDescent="0.2">
      <c r="B117" s="104"/>
      <c r="C117" s="104"/>
      <c r="F117" s="106"/>
      <c r="J117" s="2"/>
      <c r="K117" s="2"/>
    </row>
    <row r="118" spans="2:11" x14ac:dyDescent="0.2">
      <c r="F118" s="106"/>
      <c r="J118" s="2"/>
      <c r="K118" s="2"/>
    </row>
    <row r="119" spans="2:11" x14ac:dyDescent="0.2">
      <c r="F119" s="106"/>
      <c r="J119" s="2"/>
      <c r="K119" s="2"/>
    </row>
    <row r="120" spans="2:11" x14ac:dyDescent="0.2">
      <c r="F120" s="106"/>
      <c r="J120" s="2"/>
      <c r="K120" s="2"/>
    </row>
    <row r="121" spans="2:11" x14ac:dyDescent="0.2">
      <c r="F121" s="106"/>
      <c r="J121" s="2"/>
      <c r="K121" s="2"/>
    </row>
    <row r="122" spans="2:11" x14ac:dyDescent="0.2">
      <c r="F122" s="106"/>
      <c r="J122" s="2"/>
      <c r="K122" s="2"/>
    </row>
    <row r="123" spans="2:11" x14ac:dyDescent="0.2">
      <c r="F123" s="106"/>
      <c r="J123" s="2"/>
      <c r="K123" s="2"/>
    </row>
    <row r="124" spans="2:11" x14ac:dyDescent="0.2">
      <c r="F124" s="106"/>
      <c r="J124" s="2"/>
      <c r="K124" s="2"/>
    </row>
    <row r="125" spans="2:11" x14ac:dyDescent="0.2">
      <c r="F125" s="106"/>
      <c r="J125" s="2"/>
      <c r="K125" s="2"/>
    </row>
    <row r="126" spans="2:11" x14ac:dyDescent="0.2">
      <c r="F126" s="106"/>
      <c r="J126" s="2"/>
      <c r="K126" s="2"/>
    </row>
    <row r="127" spans="2:11" x14ac:dyDescent="0.2">
      <c r="F127" s="106"/>
      <c r="J127" s="2"/>
      <c r="K127" s="2"/>
    </row>
    <row r="128" spans="2:11" x14ac:dyDescent="0.2">
      <c r="F128" s="106"/>
      <c r="J128" s="2"/>
      <c r="K128" s="2"/>
    </row>
    <row r="129" spans="6:11" x14ac:dyDescent="0.2">
      <c r="F129" s="106"/>
      <c r="J129" s="2"/>
      <c r="K129" s="2"/>
    </row>
    <row r="130" spans="6:11" x14ac:dyDescent="0.2">
      <c r="F130" s="106"/>
      <c r="J130" s="2"/>
      <c r="K130" s="2"/>
    </row>
    <row r="131" spans="6:11" x14ac:dyDescent="0.2">
      <c r="F131" s="106"/>
      <c r="J131" s="2"/>
      <c r="K131" s="2"/>
    </row>
    <row r="132" spans="6:11" x14ac:dyDescent="0.2">
      <c r="F132" s="106"/>
    </row>
    <row r="133" spans="6:11" x14ac:dyDescent="0.2">
      <c r="F133" s="106"/>
    </row>
    <row r="134" spans="6:11" x14ac:dyDescent="0.2">
      <c r="F134" s="106"/>
    </row>
    <row r="135" spans="6:11" x14ac:dyDescent="0.2">
      <c r="F135" s="106"/>
    </row>
    <row r="136" spans="6:11" x14ac:dyDescent="0.2">
      <c r="F136" s="106"/>
    </row>
    <row r="137" spans="6:11" x14ac:dyDescent="0.2">
      <c r="F137" s="106"/>
    </row>
    <row r="138" spans="6:11" x14ac:dyDescent="0.2">
      <c r="F138" s="106"/>
    </row>
    <row r="139" spans="6:11" x14ac:dyDescent="0.2">
      <c r="F139" s="106"/>
    </row>
    <row r="140" spans="6:11" x14ac:dyDescent="0.2">
      <c r="F140" s="106"/>
    </row>
    <row r="141" spans="6:11" x14ac:dyDescent="0.2">
      <c r="F141" s="106"/>
    </row>
    <row r="142" spans="6:11" x14ac:dyDescent="0.2">
      <c r="F142" s="106"/>
    </row>
    <row r="143" spans="6:11" x14ac:dyDescent="0.2">
      <c r="F143" s="106"/>
    </row>
    <row r="144" spans="6:11" x14ac:dyDescent="0.2">
      <c r="F144" s="106"/>
    </row>
    <row r="145" spans="6:6" x14ac:dyDescent="0.2">
      <c r="F145" s="106"/>
    </row>
    <row r="146" spans="6:6" x14ac:dyDescent="0.2">
      <c r="F146" s="106"/>
    </row>
    <row r="147" spans="6:6" x14ac:dyDescent="0.2">
      <c r="F147" s="106"/>
    </row>
    <row r="148" spans="6:6" x14ac:dyDescent="0.2">
      <c r="F148" s="106"/>
    </row>
    <row r="149" spans="6:6" x14ac:dyDescent="0.2">
      <c r="F149" s="106"/>
    </row>
    <row r="150" spans="6:6" x14ac:dyDescent="0.2">
      <c r="F150" s="106"/>
    </row>
    <row r="151" spans="6:6" x14ac:dyDescent="0.2">
      <c r="F151" s="106"/>
    </row>
    <row r="152" spans="6:6" x14ac:dyDescent="0.2">
      <c r="F152" s="106"/>
    </row>
    <row r="153" spans="6:6" x14ac:dyDescent="0.2">
      <c r="F153" s="106"/>
    </row>
    <row r="154" spans="6:6" x14ac:dyDescent="0.2">
      <c r="F154" s="106"/>
    </row>
    <row r="155" spans="6:6" x14ac:dyDescent="0.2">
      <c r="F155" s="106"/>
    </row>
    <row r="156" spans="6:6" x14ac:dyDescent="0.2">
      <c r="F156" s="106"/>
    </row>
    <row r="157" spans="6:6" x14ac:dyDescent="0.2">
      <c r="F157" s="106"/>
    </row>
    <row r="158" spans="6:6" x14ac:dyDescent="0.2">
      <c r="F158" s="106"/>
    </row>
    <row r="159" spans="6:6" x14ac:dyDescent="0.2">
      <c r="F159" s="106"/>
    </row>
    <row r="160" spans="6:6" x14ac:dyDescent="0.2">
      <c r="F160" s="106"/>
    </row>
    <row r="161" spans="6:6" x14ac:dyDescent="0.2">
      <c r="F161" s="106"/>
    </row>
    <row r="162" spans="6:6" x14ac:dyDescent="0.2">
      <c r="F162" s="106"/>
    </row>
    <row r="163" spans="6:6" x14ac:dyDescent="0.2">
      <c r="F163" s="106"/>
    </row>
    <row r="164" spans="6:6" x14ac:dyDescent="0.2">
      <c r="F164" s="106"/>
    </row>
    <row r="165" spans="6:6" x14ac:dyDescent="0.2">
      <c r="F165" s="106"/>
    </row>
    <row r="166" spans="6:6" x14ac:dyDescent="0.2">
      <c r="F166" s="106"/>
    </row>
    <row r="167" spans="6:6" x14ac:dyDescent="0.2">
      <c r="F167" s="106"/>
    </row>
    <row r="168" spans="6:6" x14ac:dyDescent="0.2">
      <c r="F168" s="106"/>
    </row>
    <row r="169" spans="6:6" x14ac:dyDescent="0.2">
      <c r="F169" s="106"/>
    </row>
    <row r="170" spans="6:6" x14ac:dyDescent="0.2">
      <c r="F170" s="106"/>
    </row>
    <row r="171" spans="6:6" x14ac:dyDescent="0.2">
      <c r="F171" s="106"/>
    </row>
    <row r="172" spans="6:6" x14ac:dyDescent="0.2">
      <c r="F172" s="106"/>
    </row>
    <row r="173" spans="6:6" x14ac:dyDescent="0.2">
      <c r="F173" s="106"/>
    </row>
    <row r="174" spans="6:6" x14ac:dyDescent="0.2">
      <c r="F174" s="106"/>
    </row>
    <row r="175" spans="6:6" x14ac:dyDescent="0.2">
      <c r="F175" s="106"/>
    </row>
    <row r="176" spans="6:6" x14ac:dyDescent="0.2">
      <c r="F176" s="106"/>
    </row>
    <row r="177" spans="6:6" x14ac:dyDescent="0.2">
      <c r="F177" s="106"/>
    </row>
    <row r="178" spans="6:6" x14ac:dyDescent="0.2">
      <c r="F178" s="106"/>
    </row>
    <row r="179" spans="6:6" x14ac:dyDescent="0.2">
      <c r="F179" s="106"/>
    </row>
    <row r="180" spans="6:6" x14ac:dyDescent="0.2">
      <c r="F180" s="106"/>
    </row>
    <row r="181" spans="6:6" x14ac:dyDescent="0.2">
      <c r="F181" s="106"/>
    </row>
    <row r="182" spans="6:6" x14ac:dyDescent="0.2">
      <c r="F182" s="106"/>
    </row>
    <row r="183" spans="6:6" x14ac:dyDescent="0.2">
      <c r="F183" s="106"/>
    </row>
    <row r="184" spans="6:6" x14ac:dyDescent="0.2">
      <c r="F184" s="106"/>
    </row>
    <row r="185" spans="6:6" x14ac:dyDescent="0.2">
      <c r="F185" s="106"/>
    </row>
  </sheetData>
  <mergeCells count="21">
    <mergeCell ref="B67:B68"/>
    <mergeCell ref="D67:D68"/>
    <mergeCell ref="F67:F68"/>
    <mergeCell ref="G67:G68"/>
    <mergeCell ref="B81:B82"/>
    <mergeCell ref="D81:D82"/>
    <mergeCell ref="F81:F82"/>
    <mergeCell ref="G81:G82"/>
    <mergeCell ref="G34:G35"/>
    <mergeCell ref="G39:G42"/>
    <mergeCell ref="B61:B63"/>
    <mergeCell ref="D61:D63"/>
    <mergeCell ref="F61:F63"/>
    <mergeCell ref="G61:G63"/>
    <mergeCell ref="B10:B11"/>
    <mergeCell ref="C10:D11"/>
    <mergeCell ref="E10:F11"/>
    <mergeCell ref="C34:C35"/>
    <mergeCell ref="D34:D35"/>
    <mergeCell ref="E34:E35"/>
    <mergeCell ref="F34:F35"/>
  </mergeCells>
  <pageMargins left="0.48" right="0.17" top="0.65" bottom="0.55000000000000004" header="0.5" footer="0.5"/>
  <pageSetup paperSize="9" scale="75" orientation="portrait" r:id="rId1"/>
  <headerFooter alignWithMargins="0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01,06,15 </vt:lpstr>
      <vt:lpstr>'01,06,15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2015-07-23T08:03:07Z</dcterms:created>
  <dcterms:modified xsi:type="dcterms:W3CDTF">2015-07-23T08:03:23Z</dcterms:modified>
</cp:coreProperties>
</file>