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35" windowHeight="7170"/>
  </bookViews>
  <sheets>
    <sheet name="01.08.15" sheetId="1" r:id="rId1"/>
  </sheets>
  <calcPr calcId="144525"/>
</workbook>
</file>

<file path=xl/calcChain.xml><?xml version="1.0" encoding="utf-8"?>
<calcChain xmlns="http://schemas.openxmlformats.org/spreadsheetml/2006/main">
  <c r="C14" i="1" l="1"/>
  <c r="C13" i="1" s="1"/>
  <c r="C49" i="1" s="1"/>
  <c r="C104" i="1" s="1"/>
  <c r="D14" i="1"/>
  <c r="D13" i="1" s="1"/>
  <c r="D49" i="1" s="1"/>
  <c r="D104" i="1" s="1"/>
  <c r="C16" i="1"/>
  <c r="D16" i="1"/>
  <c r="C20" i="1"/>
  <c r="D20" i="1"/>
  <c r="C25" i="1"/>
  <c r="D25" i="1"/>
  <c r="C31" i="1"/>
  <c r="D31" i="1"/>
  <c r="C41" i="1"/>
  <c r="D41" i="1"/>
  <c r="C103" i="1"/>
  <c r="D103" i="1"/>
  <c r="C106" i="1"/>
  <c r="D106" i="1"/>
</calcChain>
</file>

<file path=xl/sharedStrings.xml><?xml version="1.0" encoding="utf-8"?>
<sst xmlns="http://schemas.openxmlformats.org/spreadsheetml/2006/main" count="96" uniqueCount="87">
  <si>
    <t>отчет</t>
  </si>
  <si>
    <t>ДЕФИЦИТ (ПРОФИЦИТ)</t>
  </si>
  <si>
    <t>ИТОГО РАСХОДОВ</t>
  </si>
  <si>
    <t>Финансовая помощь бюджетам других уровней</t>
  </si>
  <si>
    <t>БЕЗВОЗМЕЗДНЫЕ ПЕРЕЧИСЛЕНИЯ БЮДЖЕТАМ</t>
  </si>
  <si>
    <t>ОБСЛУЖИВАНИЕ ГОСУДАРСТВЕННОГО И МУНИЦИПАЛЬНОГО ДОЛГА</t>
  </si>
  <si>
    <t>в т.ч. Строительство спортивной площадки в МКОУ "Лебединская СОШ", спорткомплекс в г.Богучар</t>
  </si>
  <si>
    <t>ФИЗИЧЕСКАЯ КУЛЬТУРА И СПОРТ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</si>
  <si>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</si>
  <si>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Компенсация родительской платы</t>
  </si>
  <si>
    <t>Мероприятия по обеспечению жильем молодых семей на 2011-2015 годы</t>
  </si>
  <si>
    <t>в т.ч. муниципальные пенсии</t>
  </si>
  <si>
    <t>СОЦИАЛЬНАЯ ПОЛИТИКА</t>
  </si>
  <si>
    <t xml:space="preserve">                          медикаменты</t>
  </si>
  <si>
    <t>в том числе      питание</t>
  </si>
  <si>
    <t>увеличение стоимости материальных запасов</t>
  </si>
  <si>
    <t>коммунальные услуги</t>
  </si>
  <si>
    <t>-начисления на оплату труда</t>
  </si>
  <si>
    <t>в т.ч .заработная плата</t>
  </si>
  <si>
    <t xml:space="preserve">ЗДРАВООХРАНЕНИЕ </t>
  </si>
  <si>
    <t>в т.ч.заработная плата</t>
  </si>
  <si>
    <t>КУЛЬТУРА, ИСКУССТВО И КИНЕМАТОГРАФИЯ</t>
  </si>
  <si>
    <t>в том числе          питание</t>
  </si>
  <si>
    <t>в т.ч. заработная плата</t>
  </si>
  <si>
    <t>ОБРАЗОВАНИЕ</t>
  </si>
  <si>
    <t>Охрана объектов растительного и животного мира</t>
  </si>
  <si>
    <t>ОХРАНА ОКРУЖАЮЩЕЙ СРЕДЫ</t>
  </si>
  <si>
    <t xml:space="preserve">Благоустройство набержной </t>
  </si>
  <si>
    <t>Развитие социальной и  инженерной инфраструктуры субъектов РФ и муниципальных образований</t>
  </si>
  <si>
    <t xml:space="preserve">Строительство водопровода </t>
  </si>
  <si>
    <t>Строительство теплотрассы</t>
  </si>
  <si>
    <t>ЖИЛИЩНО-КОММУНАЛЬНОЕ ХОЗЯЙСТВО</t>
  </si>
  <si>
    <t>поддержка предпринимательства</t>
  </si>
  <si>
    <t>приобретение автотранспорта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</si>
  <si>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</si>
  <si>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</si>
  <si>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</si>
  <si>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-коммунальные услуги</t>
  </si>
  <si>
    <t>ОБЩЕГОСУДАРСТВЕЕННЫЕ ВОПРОСЫ</t>
  </si>
  <si>
    <t>Р А С Х О Д 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</si>
  <si>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</si>
  <si>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</si>
  <si>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</t>
  </si>
  <si>
    <t>Иные межбюджетные трансферты</t>
  </si>
  <si>
    <t xml:space="preserve">Субвенции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</si>
  <si>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</si>
  <si>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</si>
  <si>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>Дотации от др.бюджетов бюджетной системы</t>
  </si>
  <si>
    <t xml:space="preserve">БЕЗВОЗМЕЗДНЫЕ ПОСТУПЛЕНИЯ </t>
  </si>
  <si>
    <t>Возврат остатков субсидий и субвенций прошлых лет</t>
  </si>
  <si>
    <t>ДОХОДЫ ОТ ВОЗВРАТА ОСТАТКОВ СУБСИДИЙ И СУБВЕНЦИЙ ПРОШЛЫХ ЛЕТ</t>
  </si>
  <si>
    <t>БЕЗВОЗМЕЗДНЫЕ ПЕРЕЧИСЛЕНИЯ</t>
  </si>
  <si>
    <t>ПРОЧИЕ НЕНАЛОГОВЫЕ ДОХОДЫ</t>
  </si>
  <si>
    <t>ШТРАФНЫЕ САНКЦИИ,ВОЗМЕЩЕНИЕ УЩЕРБА</t>
  </si>
  <si>
    <t>ДОХОДЫ ОТ ОКАЗАНИЯ ПЛАТНЫХ УСЛУГ И КОМПЕНСАЦИИ ЗАТРАТ ГОСУДАРСТВА</t>
  </si>
  <si>
    <t>И НЕМАТЕРИАЛЬНЫХ АКТИВОВ</t>
  </si>
  <si>
    <t>ДОХОДЫ ОТ ПРОДАЖИ МАТЕРИАЛЬНЫХ</t>
  </si>
  <si>
    <t>Плата за негативное воздействие на окружающую среду</t>
  </si>
  <si>
    <t>ПЛАТЕЖИ ПРИ ПОЛЬЗОВАНИИ ПРИРОДНЫМИ РЕСУРСАМИ</t>
  </si>
  <si>
    <t>Прочие доходы от использования имущества и прав ,находящегося в государственной и муниципальной собственности</t>
  </si>
  <si>
    <t>Доходы от перечисления части прибыли</t>
  </si>
  <si>
    <t>Доходы от сдачи в аренду имущества, находящегося в государственной и муниципальной собственности</t>
  </si>
  <si>
    <t>Арендная плата за землю</t>
  </si>
  <si>
    <t>Проценты,полученные от предоставления бюджетных кредитов</t>
  </si>
  <si>
    <t>ДОХОДЫ ОТ ИСПОЛЬЗОВАНИЯ ИМУЩЕСТВА, НАХОДЯЩЕГОСЯ В МУНИЦИПАЛЬНОЙ СОБСТВЕННОСТИ</t>
  </si>
  <si>
    <t>ЗАДОЛЖЕННОСТЬ ПО ОТМЕНЕННЫМ НАЛОГАМ</t>
  </si>
  <si>
    <t>ГОСУДАРСТВЕННАЯ ПОШЛИНА</t>
  </si>
  <si>
    <t>НАЛОГ НА ДОБЫЧУ ОБЩЕРАСПРОСТРАНЕННЫХ ПОЛЕЗНЫХ ИСКОПАЕМЫХ</t>
  </si>
  <si>
    <t>Транспортный налог</t>
  </si>
  <si>
    <t>НАЛОГИ НА ИМУЩЕСТВО</t>
  </si>
  <si>
    <t>Единый сельскохозяйственный налог</t>
  </si>
  <si>
    <t>Единый налог на вмененный доход</t>
  </si>
  <si>
    <t>Налог взимаемый всвзи с применением упрощенной системы налогообложения</t>
  </si>
  <si>
    <t>НАЛОГИ НА СОВОКУПНЫЙ ДОХОД</t>
  </si>
  <si>
    <t>Налог на доходы физических лиц</t>
  </si>
  <si>
    <t>НАЛОГИ НА ПРИБЫЛЬ (ДОХОД),</t>
  </si>
  <si>
    <t>Д О Х О Д Ы</t>
  </si>
  <si>
    <t>на 30.06. 2015 г.</t>
  </si>
  <si>
    <t>ИСПОЛНЕНО на  30.06. 2015 г.</t>
  </si>
  <si>
    <t xml:space="preserve">УТОЧНЕННЫЙ ПЛАН </t>
  </si>
  <si>
    <t>НАИМЕНОВАНИЕ  ПОКАЗАТЕЛЕЙ</t>
  </si>
  <si>
    <t xml:space="preserve">тыс.руб. </t>
  </si>
  <si>
    <t xml:space="preserve">       Исполнение  районного бюджета за 6 месяцев  2 0 15  года .</t>
  </si>
  <si>
    <t xml:space="preserve">от                      2014г.  № </t>
  </si>
  <si>
    <t>Богучарского муниципального района</t>
  </si>
  <si>
    <t xml:space="preserve">к постановлению администрации 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</si>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</sst>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 applyBorder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164" fontId="3" fillId="3" borderId="14" xfId="0" applyNumberFormat="1" applyFont="1" applyFill="1" applyBorder="1" applyAlignment="1">
      <alignment horizontal="center" vertical="top" wrapText="1"/>
    </xf>
    <xf numFmtId="164" fontId="3" fillId="3" borderId="15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4" fillId="3" borderId="20" xfId="0" applyNumberFormat="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I184"/>
  <sheetViews>
    <sheetView tabSelected="1" view="pageBreakPreview" topLeftCell="A7" zoomScale="75" zoomScaleNormal="100" workbookViewId="0">
      <selection activeCell="H30" sqref="H30"/>
    </sheetView>
  </sheetViews>
  <sheetFormatPr defaultRowHeight="12.75" x14ac:dyDescent="0.2"/>
  <cols>
    <col min="1" max="1" width="2.42578125" customWidth="1"/>
    <col min="2" max="2" width="56" customWidth="1"/>
    <col min="3" max="3" width="16.7109375" customWidth="1"/>
    <col min="4" max="4" width="14.5703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70"/>
      <c r="C1" s="70" t="s">
        <v>86</v>
      </c>
      <c r="D1" s="70"/>
      <c r="F1" s="2"/>
    </row>
    <row r="2" spans="2:7" ht="18" hidden="1" x14ac:dyDescent="0.25">
      <c r="B2" s="70"/>
      <c r="C2" s="70" t="s">
        <v>85</v>
      </c>
      <c r="D2" s="70"/>
    </row>
    <row r="3" spans="2:7" ht="18" hidden="1" x14ac:dyDescent="0.25">
      <c r="B3" s="70"/>
      <c r="C3" s="70" t="s">
        <v>84</v>
      </c>
      <c r="D3" s="70"/>
    </row>
    <row r="4" spans="2:7" ht="18" hidden="1" x14ac:dyDescent="0.25">
      <c r="B4" s="70"/>
      <c r="C4" s="70" t="s">
        <v>83</v>
      </c>
      <c r="D4" s="70"/>
      <c r="E4" s="74"/>
      <c r="F4" s="74"/>
      <c r="G4" s="74"/>
    </row>
    <row r="5" spans="2:7" ht="18" hidden="1" x14ac:dyDescent="0.25">
      <c r="B5" s="70"/>
      <c r="C5" s="70"/>
      <c r="D5" s="70"/>
    </row>
    <row r="6" spans="2:7" ht="15" hidden="1" customHeight="1" x14ac:dyDescent="0.3">
      <c r="B6" s="6"/>
      <c r="C6" s="70"/>
      <c r="D6" s="70"/>
    </row>
    <row r="7" spans="2:7" ht="17.25" customHeight="1" x14ac:dyDescent="0.3">
      <c r="B7" s="73" t="s">
        <v>82</v>
      </c>
      <c r="C7" s="72"/>
      <c r="D7" s="71"/>
    </row>
    <row r="8" spans="2:7" ht="18.75" customHeight="1" thickBot="1" x14ac:dyDescent="0.3">
      <c r="B8" s="70"/>
      <c r="C8" s="70"/>
      <c r="D8" s="70" t="s">
        <v>81</v>
      </c>
    </row>
    <row r="9" spans="2:7" ht="22.5" hidden="1" customHeight="1" thickBot="1" x14ac:dyDescent="0.35">
      <c r="B9" s="6"/>
      <c r="C9" s="70"/>
      <c r="D9" s="70"/>
    </row>
    <row r="10" spans="2:7" ht="75" x14ac:dyDescent="0.2">
      <c r="B10" s="33" t="s">
        <v>80</v>
      </c>
      <c r="C10" s="69" t="s">
        <v>79</v>
      </c>
      <c r="D10" s="69" t="s">
        <v>78</v>
      </c>
      <c r="E10" s="7"/>
    </row>
    <row r="11" spans="2:7" ht="37.5" customHeight="1" thickBot="1" x14ac:dyDescent="0.25">
      <c r="B11" s="31"/>
      <c r="C11" s="68" t="s">
        <v>77</v>
      </c>
      <c r="D11" s="67"/>
      <c r="E11" s="7"/>
    </row>
    <row r="12" spans="2:7" ht="15.75" customHeight="1" thickBot="1" x14ac:dyDescent="0.25">
      <c r="B12" s="66">
        <v>1</v>
      </c>
      <c r="C12" s="65">
        <v>2</v>
      </c>
      <c r="D12" s="65">
        <v>3</v>
      </c>
      <c r="E12" s="7"/>
    </row>
    <row r="13" spans="2:7" ht="23.25" customHeight="1" thickBot="1" x14ac:dyDescent="0.25">
      <c r="B13" s="58" t="s">
        <v>76</v>
      </c>
      <c r="C13" s="64">
        <f>C14+C16+C20+C22+C23+C24+C25+C31+C33+C35+C36+C37+C39+C40</f>
        <v>172232</v>
      </c>
      <c r="D13" s="64">
        <f>D14+D16+D23+D25+D24+D31+D33+D35+D36+D37</f>
        <v>80199.22</v>
      </c>
      <c r="E13" s="7"/>
    </row>
    <row r="14" spans="2:7" ht="19.5" customHeight="1" thickBot="1" x14ac:dyDescent="0.25">
      <c r="B14" s="19" t="s">
        <v>75</v>
      </c>
      <c r="C14" s="17">
        <f>SUM(C15:C15)</f>
        <v>92288.3</v>
      </c>
      <c r="D14" s="17">
        <f>SUM(D15:D15)</f>
        <v>36428.9</v>
      </c>
      <c r="E14" s="7"/>
    </row>
    <row r="15" spans="2:7" ht="19.5" customHeight="1" thickBot="1" x14ac:dyDescent="0.25">
      <c r="B15" s="19" t="s">
        <v>74</v>
      </c>
      <c r="C15" s="21">
        <v>92288.3</v>
      </c>
      <c r="D15" s="21">
        <v>36428.9</v>
      </c>
      <c r="E15" s="7"/>
    </row>
    <row r="16" spans="2:7" ht="21.75" customHeight="1" thickBot="1" x14ac:dyDescent="0.25">
      <c r="B16" s="19" t="s">
        <v>73</v>
      </c>
      <c r="C16" s="17">
        <f>SUM(C17:C19)</f>
        <v>28887</v>
      </c>
      <c r="D16" s="17">
        <f>SUM(D17:D19)</f>
        <v>15624.1</v>
      </c>
      <c r="E16" s="7"/>
    </row>
    <row r="17" spans="2:5" ht="33" hidden="1" customHeight="1" thickBot="1" x14ac:dyDescent="0.25">
      <c r="B17" s="19" t="s">
        <v>72</v>
      </c>
      <c r="C17" s="21"/>
      <c r="D17" s="21"/>
      <c r="E17" s="7"/>
    </row>
    <row r="18" spans="2:5" ht="18" customHeight="1" thickBot="1" x14ac:dyDescent="0.25">
      <c r="B18" s="19" t="s">
        <v>71</v>
      </c>
      <c r="C18" s="21">
        <v>26550</v>
      </c>
      <c r="D18" s="21">
        <v>13418.2</v>
      </c>
      <c r="E18" s="7"/>
    </row>
    <row r="19" spans="2:5" ht="16.5" customHeight="1" thickBot="1" x14ac:dyDescent="0.25">
      <c r="B19" s="19" t="s">
        <v>70</v>
      </c>
      <c r="C19" s="21">
        <v>2337</v>
      </c>
      <c r="D19" s="21">
        <v>2205.9</v>
      </c>
      <c r="E19" s="7"/>
    </row>
    <row r="20" spans="2:5" ht="3.75" hidden="1" customHeight="1" thickBot="1" x14ac:dyDescent="0.25">
      <c r="B20" s="19" t="s">
        <v>69</v>
      </c>
      <c r="C20" s="17">
        <f>C21</f>
        <v>0</v>
      </c>
      <c r="D20" s="17">
        <f>D21</f>
        <v>0</v>
      </c>
      <c r="E20" s="7"/>
    </row>
    <row r="21" spans="2:5" ht="15" hidden="1" customHeight="1" thickBot="1" x14ac:dyDescent="0.25">
      <c r="B21" s="19" t="s">
        <v>68</v>
      </c>
      <c r="C21" s="21"/>
      <c r="D21" s="21"/>
      <c r="E21" s="7"/>
    </row>
    <row r="22" spans="2:5" ht="30" hidden="1" customHeight="1" thickBot="1" x14ac:dyDescent="0.25">
      <c r="B22" s="19" t="s">
        <v>67</v>
      </c>
      <c r="C22" s="17"/>
      <c r="D22" s="17"/>
      <c r="E22" s="7"/>
    </row>
    <row r="23" spans="2:5" ht="18" customHeight="1" thickBot="1" x14ac:dyDescent="0.25">
      <c r="B23" s="19" t="s">
        <v>66</v>
      </c>
      <c r="C23" s="17">
        <v>2410</v>
      </c>
      <c r="D23" s="17">
        <v>2276.1</v>
      </c>
      <c r="E23" s="7"/>
    </row>
    <row r="24" spans="2:5" ht="36.75" customHeight="1" thickBot="1" x14ac:dyDescent="0.25">
      <c r="B24" s="19" t="s">
        <v>65</v>
      </c>
      <c r="C24" s="17"/>
      <c r="D24" s="17">
        <v>0.1</v>
      </c>
      <c r="E24" s="7"/>
    </row>
    <row r="25" spans="2:5" ht="58.5" customHeight="1" thickBot="1" x14ac:dyDescent="0.25">
      <c r="B25" s="19" t="s">
        <v>64</v>
      </c>
      <c r="C25" s="17">
        <f>C26+C27+C28+C29+C30</f>
        <v>14776.1</v>
      </c>
      <c r="D25" s="17">
        <f>D26+D27+D28+D29+D30</f>
        <v>4361.8</v>
      </c>
      <c r="E25" s="7"/>
    </row>
    <row r="26" spans="2:5" ht="37.5" customHeight="1" thickBot="1" x14ac:dyDescent="0.25">
      <c r="B26" s="19" t="s">
        <v>63</v>
      </c>
      <c r="C26" s="17">
        <v>10.9</v>
      </c>
      <c r="D26" s="17">
        <v>0.9</v>
      </c>
      <c r="E26" s="7"/>
    </row>
    <row r="27" spans="2:5" ht="22.5" customHeight="1" thickBot="1" x14ac:dyDescent="0.25">
      <c r="B27" s="19" t="s">
        <v>62</v>
      </c>
      <c r="C27" s="21">
        <v>11366</v>
      </c>
      <c r="D27" s="56">
        <v>2337</v>
      </c>
      <c r="E27" s="7"/>
    </row>
    <row r="28" spans="2:5" ht="55.5" customHeight="1" thickBot="1" x14ac:dyDescent="0.25">
      <c r="B28" s="19" t="s">
        <v>61</v>
      </c>
      <c r="C28" s="21">
        <v>2310</v>
      </c>
      <c r="D28" s="56">
        <v>1015.4</v>
      </c>
      <c r="E28" s="7"/>
    </row>
    <row r="29" spans="2:5" ht="21.75" customHeight="1" thickBot="1" x14ac:dyDescent="0.25">
      <c r="B29" s="19" t="s">
        <v>60</v>
      </c>
      <c r="C29" s="21">
        <v>11.2</v>
      </c>
      <c r="D29" s="56">
        <v>11.2</v>
      </c>
      <c r="E29" s="7"/>
    </row>
    <row r="30" spans="2:5" ht="55.5" customHeight="1" thickBot="1" x14ac:dyDescent="0.25">
      <c r="B30" s="19" t="s">
        <v>59</v>
      </c>
      <c r="C30" s="21">
        <v>1078</v>
      </c>
      <c r="D30" s="56">
        <v>997.3</v>
      </c>
      <c r="E30" s="7"/>
    </row>
    <row r="31" spans="2:5" ht="42.75" customHeight="1" thickBot="1" x14ac:dyDescent="0.25">
      <c r="B31" s="19" t="s">
        <v>58</v>
      </c>
      <c r="C31" s="17">
        <f>C32</f>
        <v>550</v>
      </c>
      <c r="D31" s="17">
        <f>D32</f>
        <v>180.2</v>
      </c>
      <c r="E31" s="7"/>
    </row>
    <row r="32" spans="2:5" ht="37.5" customHeight="1" thickBot="1" x14ac:dyDescent="0.25">
      <c r="B32" s="19" t="s">
        <v>57</v>
      </c>
      <c r="C32" s="21">
        <v>550</v>
      </c>
      <c r="D32" s="21">
        <v>180.2</v>
      </c>
      <c r="E32" s="7"/>
    </row>
    <row r="33" spans="2:5" ht="16.5" customHeight="1" x14ac:dyDescent="0.2">
      <c r="B33" s="53" t="s">
        <v>56</v>
      </c>
      <c r="C33" s="32">
        <v>2375.1999999999998</v>
      </c>
      <c r="D33" s="32">
        <v>2340.8000000000002</v>
      </c>
      <c r="E33" s="29"/>
    </row>
    <row r="34" spans="2:5" ht="27.75" customHeight="1" thickBot="1" x14ac:dyDescent="0.25">
      <c r="B34" s="19" t="s">
        <v>55</v>
      </c>
      <c r="C34" s="30"/>
      <c r="D34" s="30"/>
      <c r="E34" s="29"/>
    </row>
    <row r="35" spans="2:5" ht="50.25" customHeight="1" thickBot="1" x14ac:dyDescent="0.25">
      <c r="B35" s="19" t="s">
        <v>54</v>
      </c>
      <c r="C35" s="17">
        <v>25659</v>
      </c>
      <c r="D35" s="17">
        <v>13850.2</v>
      </c>
      <c r="E35" s="7"/>
    </row>
    <row r="36" spans="2:5" ht="40.5" customHeight="1" thickBot="1" x14ac:dyDescent="0.25">
      <c r="B36" s="19" t="s">
        <v>53</v>
      </c>
      <c r="C36" s="17">
        <v>5286.4</v>
      </c>
      <c r="D36" s="17">
        <v>5137.0200000000004</v>
      </c>
      <c r="E36" s="7"/>
    </row>
    <row r="37" spans="2:5" ht="26.25" customHeight="1" thickBot="1" x14ac:dyDescent="0.25">
      <c r="B37" s="19" t="s">
        <v>52</v>
      </c>
      <c r="C37" s="17"/>
      <c r="D37" s="17"/>
      <c r="E37" s="7"/>
    </row>
    <row r="38" spans="2:5" ht="12.75" hidden="1" customHeight="1" x14ac:dyDescent="0.2">
      <c r="B38" s="53" t="s">
        <v>51</v>
      </c>
      <c r="C38" s="63"/>
      <c r="D38" s="63"/>
      <c r="E38" s="29"/>
    </row>
    <row r="39" spans="2:5" ht="39.75" hidden="1" customHeight="1" thickBot="1" x14ac:dyDescent="0.25">
      <c r="B39" s="34" t="s">
        <v>50</v>
      </c>
      <c r="C39" s="62"/>
      <c r="D39" s="61"/>
      <c r="E39" s="29"/>
    </row>
    <row r="40" spans="2:5" ht="41.25" hidden="1" customHeight="1" thickBot="1" x14ac:dyDescent="0.25">
      <c r="B40" s="19" t="s">
        <v>49</v>
      </c>
      <c r="C40" s="60"/>
      <c r="D40" s="59"/>
      <c r="E40" s="29"/>
    </row>
    <row r="41" spans="2:5" ht="18.75" customHeight="1" thickBot="1" x14ac:dyDescent="0.25">
      <c r="B41" s="19" t="s">
        <v>48</v>
      </c>
      <c r="C41" s="28">
        <f>SUM(C43:C46)</f>
        <v>400813.2</v>
      </c>
      <c r="D41" s="28">
        <f>SUM(D43:D46)</f>
        <v>242133.2</v>
      </c>
      <c r="E41" s="29"/>
    </row>
    <row r="42" spans="2:5" ht="12.75" hidden="1" customHeight="1" x14ac:dyDescent="0.2">
      <c r="B42" s="19" t="s">
        <v>47</v>
      </c>
      <c r="C42" s="56"/>
      <c r="D42" s="56"/>
      <c r="E42" s="7"/>
    </row>
    <row r="43" spans="2:5" ht="39.75" customHeight="1" thickBot="1" x14ac:dyDescent="0.25">
      <c r="B43" s="19" t="s">
        <v>46</v>
      </c>
      <c r="C43" s="56">
        <v>31290</v>
      </c>
      <c r="D43" s="56">
        <v>18252.5</v>
      </c>
      <c r="E43" s="7"/>
    </row>
    <row r="44" spans="2:5" ht="43.5" customHeight="1" thickBot="1" x14ac:dyDescent="0.25">
      <c r="B44" s="19" t="s">
        <v>45</v>
      </c>
      <c r="C44" s="56">
        <v>66066.899999999994</v>
      </c>
      <c r="D44" s="56">
        <v>37319.300000000003</v>
      </c>
      <c r="E44" s="7"/>
    </row>
    <row r="45" spans="2:5" ht="40.5" customHeight="1" thickBot="1" x14ac:dyDescent="0.25">
      <c r="B45" s="19" t="s">
        <v>44</v>
      </c>
      <c r="C45" s="56">
        <v>284610.09999999998</v>
      </c>
      <c r="D45" s="56">
        <v>177984.7</v>
      </c>
      <c r="E45" s="7"/>
    </row>
    <row r="46" spans="2:5" ht="20.25" customHeight="1" thickBot="1" x14ac:dyDescent="0.25">
      <c r="B46" s="19" t="s">
        <v>43</v>
      </c>
      <c r="C46" s="56">
        <v>18846.2</v>
      </c>
      <c r="D46" s="56">
        <v>8576.7000000000007</v>
      </c>
      <c r="E46" s="7"/>
    </row>
    <row r="47" spans="2:5" ht="20.25" customHeight="1" thickBot="1" x14ac:dyDescent="0.25">
      <c r="B47" s="19" t="s">
        <v>42</v>
      </c>
      <c r="C47" s="56">
        <v>620.9</v>
      </c>
      <c r="D47" s="56">
        <v>620.9</v>
      </c>
      <c r="E47" s="7"/>
    </row>
    <row r="48" spans="2:5" ht="76.5" customHeight="1" thickBot="1" x14ac:dyDescent="0.25">
      <c r="B48" s="19" t="s">
        <v>41</v>
      </c>
      <c r="C48" s="56"/>
      <c r="D48" s="56"/>
      <c r="E48" s="7"/>
    </row>
    <row r="49" spans="2:5" ht="21" customHeight="1" thickBot="1" x14ac:dyDescent="0.25">
      <c r="B49" s="19" t="s">
        <v>40</v>
      </c>
      <c r="C49" s="28">
        <f>C41+C13+C47</f>
        <v>573666.1</v>
      </c>
      <c r="D49" s="28">
        <f>D13+D47+D48+D41</f>
        <v>322953.32</v>
      </c>
      <c r="E49" s="7"/>
    </row>
    <row r="50" spans="2:5" ht="16.5" customHeight="1" thickBot="1" x14ac:dyDescent="0.25">
      <c r="B50" s="58" t="s">
        <v>39</v>
      </c>
      <c r="C50" s="10"/>
      <c r="D50" s="10"/>
      <c r="E50" s="7"/>
    </row>
    <row r="51" spans="2:5" ht="16.5" hidden="1" customHeight="1" thickBot="1" x14ac:dyDescent="0.25">
      <c r="B51" s="57"/>
      <c r="C51" s="56"/>
      <c r="D51" s="56"/>
      <c r="E51" s="7"/>
    </row>
    <row r="52" spans="2:5" ht="21" customHeight="1" thickBot="1" x14ac:dyDescent="0.25">
      <c r="B52" s="19" t="s">
        <v>38</v>
      </c>
      <c r="C52" s="17">
        <v>36637</v>
      </c>
      <c r="D52" s="17">
        <v>18603.900000000001</v>
      </c>
      <c r="E52" s="7"/>
    </row>
    <row r="53" spans="2:5" ht="21" customHeight="1" thickBot="1" x14ac:dyDescent="0.25">
      <c r="B53" s="19" t="s">
        <v>23</v>
      </c>
      <c r="C53" s="21">
        <v>20757.900000000001</v>
      </c>
      <c r="D53" s="21">
        <v>10697.5</v>
      </c>
      <c r="E53" s="7"/>
    </row>
    <row r="54" spans="2:5" ht="18" customHeight="1" thickBot="1" x14ac:dyDescent="0.25">
      <c r="B54" s="19" t="s">
        <v>17</v>
      </c>
      <c r="C54" s="21">
        <v>6269.2</v>
      </c>
      <c r="D54" s="21">
        <v>2733.3</v>
      </c>
      <c r="E54" s="7"/>
    </row>
    <row r="55" spans="2:5" ht="18.75" customHeight="1" thickBot="1" x14ac:dyDescent="0.25">
      <c r="B55" s="19" t="s">
        <v>37</v>
      </c>
      <c r="C55" s="21">
        <v>1171</v>
      </c>
      <c r="D55" s="21">
        <v>594.29999999999995</v>
      </c>
      <c r="E55" s="7"/>
    </row>
    <row r="56" spans="2:5" ht="18.75" hidden="1" customHeight="1" thickBot="1" x14ac:dyDescent="0.25">
      <c r="B56" s="53" t="s">
        <v>36</v>
      </c>
      <c r="C56" s="18"/>
      <c r="D56" s="18"/>
      <c r="E56" s="7"/>
    </row>
    <row r="57" spans="2:5" ht="28.5" hidden="1" customHeight="1" thickBot="1" x14ac:dyDescent="0.25">
      <c r="B57" s="53" t="s">
        <v>36</v>
      </c>
      <c r="C57" s="18"/>
      <c r="D57" s="18"/>
      <c r="E57" s="7"/>
    </row>
    <row r="58" spans="2:5" ht="18.75" hidden="1" customHeight="1" x14ac:dyDescent="0.2">
      <c r="B58" s="53"/>
      <c r="C58" s="18"/>
      <c r="D58" s="18"/>
      <c r="E58" s="7"/>
    </row>
    <row r="59" spans="2:5" ht="18.75" hidden="1" customHeight="1" thickBot="1" x14ac:dyDescent="0.25">
      <c r="B59" s="53"/>
      <c r="C59" s="18"/>
      <c r="D59" s="18"/>
      <c r="E59" s="7"/>
    </row>
    <row r="60" spans="2:5" x14ac:dyDescent="0.2">
      <c r="B60" s="33" t="s">
        <v>35</v>
      </c>
      <c r="C60" s="32">
        <v>1366</v>
      </c>
      <c r="D60" s="32">
        <v>675</v>
      </c>
      <c r="E60" s="29"/>
    </row>
    <row r="61" spans="2:5" x14ac:dyDescent="0.2">
      <c r="B61" s="55"/>
      <c r="C61" s="54"/>
      <c r="D61" s="54"/>
      <c r="E61" s="29"/>
    </row>
    <row r="62" spans="2:5" ht="20.25" customHeight="1" thickBot="1" x14ac:dyDescent="0.25">
      <c r="B62" s="31"/>
      <c r="C62" s="30"/>
      <c r="D62" s="30"/>
      <c r="E62" s="29"/>
    </row>
    <row r="63" spans="2:5" ht="20.25" customHeight="1" x14ac:dyDescent="0.2">
      <c r="B63" s="53" t="s">
        <v>34</v>
      </c>
      <c r="C63" s="18">
        <v>7404.1</v>
      </c>
      <c r="D63" s="18">
        <v>2261.1999999999998</v>
      </c>
      <c r="E63" s="7"/>
    </row>
    <row r="64" spans="2:5" ht="16.5" hidden="1" customHeight="1" x14ac:dyDescent="0.2">
      <c r="B64" s="52" t="s">
        <v>33</v>
      </c>
      <c r="C64" s="51"/>
      <c r="D64" s="50"/>
      <c r="E64" s="7"/>
    </row>
    <row r="65" spans="2:9" ht="16.5" hidden="1" customHeight="1" x14ac:dyDescent="0.2">
      <c r="B65" s="25" t="s">
        <v>32</v>
      </c>
      <c r="C65" s="24"/>
      <c r="D65" s="24"/>
      <c r="E65" s="7"/>
    </row>
    <row r="66" spans="2:9" ht="15" customHeight="1" x14ac:dyDescent="0.2">
      <c r="B66" s="49" t="s">
        <v>31</v>
      </c>
      <c r="C66" s="48">
        <v>1815.9</v>
      </c>
      <c r="D66" s="47">
        <v>907.9</v>
      </c>
      <c r="E66" s="43"/>
    </row>
    <row r="67" spans="2:9" ht="1.5" customHeight="1" x14ac:dyDescent="0.2">
      <c r="B67" s="46"/>
      <c r="C67" s="45"/>
      <c r="D67" s="44"/>
      <c r="E67" s="43"/>
    </row>
    <row r="68" spans="2:9" ht="18" hidden="1" customHeight="1" thickBot="1" x14ac:dyDescent="0.25">
      <c r="B68" s="19" t="s">
        <v>30</v>
      </c>
      <c r="C68" s="21"/>
      <c r="D68" s="21"/>
      <c r="E68" s="7"/>
    </row>
    <row r="69" spans="2:9" ht="18" hidden="1" customHeight="1" x14ac:dyDescent="0.2">
      <c r="B69" s="42" t="s">
        <v>29</v>
      </c>
      <c r="C69" s="41"/>
      <c r="D69" s="40"/>
      <c r="E69" s="7"/>
    </row>
    <row r="70" spans="2:9" ht="25.5" hidden="1" customHeight="1" x14ac:dyDescent="0.2">
      <c r="B70" s="37" t="s">
        <v>28</v>
      </c>
      <c r="C70" s="39"/>
      <c r="D70" s="38"/>
      <c r="E70" s="7"/>
    </row>
    <row r="71" spans="2:9" ht="18" hidden="1" customHeight="1" thickBot="1" x14ac:dyDescent="0.25">
      <c r="B71" s="37" t="s">
        <v>27</v>
      </c>
      <c r="C71" s="36"/>
      <c r="D71" s="35"/>
      <c r="E71" s="7"/>
    </row>
    <row r="72" spans="2:9" ht="18" hidden="1" customHeight="1" thickBot="1" x14ac:dyDescent="0.25">
      <c r="B72" s="19" t="s">
        <v>26</v>
      </c>
      <c r="C72" s="17"/>
      <c r="D72" s="17"/>
      <c r="E72" s="7"/>
    </row>
    <row r="73" spans="2:9" ht="18" hidden="1" customHeight="1" thickBot="1" x14ac:dyDescent="0.25">
      <c r="B73" s="19" t="s">
        <v>25</v>
      </c>
      <c r="C73" s="21"/>
      <c r="D73" s="21"/>
      <c r="E73" s="7"/>
    </row>
    <row r="74" spans="2:9" ht="17.25" customHeight="1" thickBot="1" x14ac:dyDescent="0.25">
      <c r="B74" s="19" t="s">
        <v>24</v>
      </c>
      <c r="C74" s="28">
        <v>421541.9</v>
      </c>
      <c r="D74" s="17">
        <v>230679.6</v>
      </c>
      <c r="E74" s="7"/>
    </row>
    <row r="75" spans="2:9" ht="20.25" customHeight="1" thickBot="1" x14ac:dyDescent="0.25">
      <c r="B75" s="19" t="s">
        <v>23</v>
      </c>
      <c r="C75" s="21">
        <v>238026.3</v>
      </c>
      <c r="D75" s="21">
        <v>126029.9</v>
      </c>
      <c r="E75" s="7"/>
    </row>
    <row r="76" spans="2:9" ht="18" customHeight="1" thickBot="1" x14ac:dyDescent="0.25">
      <c r="B76" s="19" t="s">
        <v>17</v>
      </c>
      <c r="C76" s="21">
        <v>71884.2</v>
      </c>
      <c r="D76" s="21">
        <v>36058.1</v>
      </c>
      <c r="E76" s="7"/>
      <c r="H76" s="2"/>
      <c r="I76" s="2"/>
    </row>
    <row r="77" spans="2:9" ht="18.75" customHeight="1" thickBot="1" x14ac:dyDescent="0.25">
      <c r="B77" s="19" t="s">
        <v>16</v>
      </c>
      <c r="C77" s="21">
        <v>29588.400000000001</v>
      </c>
      <c r="D77" s="21">
        <v>22734.5</v>
      </c>
      <c r="E77" s="7"/>
      <c r="H77" s="2"/>
      <c r="I77" s="2"/>
    </row>
    <row r="78" spans="2:9" ht="19.5" customHeight="1" thickBot="1" x14ac:dyDescent="0.25">
      <c r="B78" s="34" t="s">
        <v>15</v>
      </c>
      <c r="C78" s="21">
        <v>40244</v>
      </c>
      <c r="D78" s="21">
        <v>22370.5</v>
      </c>
      <c r="E78" s="7"/>
      <c r="H78" s="2"/>
      <c r="I78" s="2"/>
    </row>
    <row r="79" spans="2:9" ht="25.5" customHeight="1" thickBot="1" x14ac:dyDescent="0.25">
      <c r="B79" s="19" t="s">
        <v>22</v>
      </c>
      <c r="C79" s="21">
        <v>29680.1</v>
      </c>
      <c r="D79" s="21">
        <v>16396</v>
      </c>
      <c r="E79" s="7"/>
      <c r="H79" s="2"/>
      <c r="I79" s="2"/>
    </row>
    <row r="80" spans="2:9" x14ac:dyDescent="0.2">
      <c r="B80" s="33" t="s">
        <v>21</v>
      </c>
      <c r="C80" s="32">
        <v>54309.9</v>
      </c>
      <c r="D80" s="32">
        <v>23794.1</v>
      </c>
      <c r="E80" s="29"/>
      <c r="H80" s="2"/>
      <c r="I80" s="2"/>
    </row>
    <row r="81" spans="2:9" ht="27.75" customHeight="1" thickBot="1" x14ac:dyDescent="0.25">
      <c r="B81" s="31"/>
      <c r="C81" s="30"/>
      <c r="D81" s="30"/>
      <c r="E81" s="29"/>
      <c r="H81" s="2"/>
      <c r="I81" s="2"/>
    </row>
    <row r="82" spans="2:9" ht="19.5" customHeight="1" thickBot="1" x14ac:dyDescent="0.25">
      <c r="B82" s="19" t="s">
        <v>20</v>
      </c>
      <c r="C82" s="21">
        <v>34107.199999999997</v>
      </c>
      <c r="D82" s="21">
        <v>15547.8</v>
      </c>
      <c r="E82" s="7"/>
      <c r="H82" s="2"/>
      <c r="I82" s="2"/>
    </row>
    <row r="83" spans="2:9" ht="17.25" customHeight="1" thickBot="1" x14ac:dyDescent="0.25">
      <c r="B83" s="19" t="s">
        <v>17</v>
      </c>
      <c r="C83" s="21">
        <v>10268.9</v>
      </c>
      <c r="D83" s="21">
        <v>3743.9</v>
      </c>
      <c r="E83" s="7"/>
      <c r="H83" s="2"/>
      <c r="I83" s="2"/>
    </row>
    <row r="84" spans="2:9" ht="18.75" customHeight="1" thickBot="1" x14ac:dyDescent="0.25">
      <c r="B84" s="19" t="s">
        <v>16</v>
      </c>
      <c r="C84" s="21">
        <v>3321</v>
      </c>
      <c r="D84" s="21">
        <v>1406.6</v>
      </c>
      <c r="E84" s="7"/>
      <c r="H84" s="2"/>
      <c r="I84" s="2"/>
    </row>
    <row r="85" spans="2:9" ht="21" customHeight="1" thickBot="1" x14ac:dyDescent="0.25">
      <c r="B85" s="19" t="s">
        <v>15</v>
      </c>
      <c r="C85" s="21">
        <v>1109.3</v>
      </c>
      <c r="D85" s="21">
        <v>584.1</v>
      </c>
      <c r="E85" s="7"/>
      <c r="H85" s="2"/>
      <c r="I85" s="2"/>
    </row>
    <row r="86" spans="2:9" ht="22.5" hidden="1" customHeight="1" thickBot="1" x14ac:dyDescent="0.25">
      <c r="B86" s="19" t="s">
        <v>19</v>
      </c>
      <c r="C86" s="28"/>
      <c r="D86" s="17"/>
      <c r="E86" s="7"/>
      <c r="H86" s="2"/>
      <c r="I86" s="2"/>
    </row>
    <row r="87" spans="2:9" ht="16.5" hidden="1" customHeight="1" thickBot="1" x14ac:dyDescent="0.25">
      <c r="B87" s="19" t="s">
        <v>18</v>
      </c>
      <c r="C87" s="21"/>
      <c r="D87" s="21"/>
      <c r="E87" s="7"/>
      <c r="H87" s="2"/>
      <c r="I87" s="2"/>
    </row>
    <row r="88" spans="2:9" ht="18.75" hidden="1" customHeight="1" thickBot="1" x14ac:dyDescent="0.25">
      <c r="B88" s="19" t="s">
        <v>17</v>
      </c>
      <c r="C88" s="21"/>
      <c r="D88" s="21"/>
      <c r="E88" s="7"/>
      <c r="H88" s="2"/>
      <c r="I88" s="2"/>
    </row>
    <row r="89" spans="2:9" ht="20.25" hidden="1" customHeight="1" thickBot="1" x14ac:dyDescent="0.25">
      <c r="B89" s="19" t="s">
        <v>16</v>
      </c>
      <c r="C89" s="21"/>
      <c r="D89" s="21"/>
      <c r="E89" s="7"/>
      <c r="H89" s="2"/>
      <c r="I89" s="2"/>
    </row>
    <row r="90" spans="2:9" ht="21" hidden="1" customHeight="1" thickBot="1" x14ac:dyDescent="0.25">
      <c r="B90" s="19" t="s">
        <v>15</v>
      </c>
      <c r="C90" s="21"/>
      <c r="D90" s="21"/>
      <c r="E90" s="7"/>
      <c r="H90" s="2"/>
      <c r="I90" s="2"/>
    </row>
    <row r="91" spans="2:9" ht="21.75" hidden="1" customHeight="1" thickBot="1" x14ac:dyDescent="0.25">
      <c r="B91" s="19" t="s">
        <v>14</v>
      </c>
      <c r="C91" s="21"/>
      <c r="D91" s="21"/>
      <c r="E91" s="7"/>
      <c r="H91" s="2"/>
      <c r="I91" s="2"/>
    </row>
    <row r="92" spans="2:9" ht="21" hidden="1" customHeight="1" thickBot="1" x14ac:dyDescent="0.25">
      <c r="B92" s="19" t="s">
        <v>13</v>
      </c>
      <c r="C92" s="21"/>
      <c r="D92" s="21"/>
      <c r="E92" s="7"/>
      <c r="H92" s="2"/>
      <c r="I92" s="2"/>
    </row>
    <row r="93" spans="2:9" ht="20.25" customHeight="1" thickBot="1" x14ac:dyDescent="0.25">
      <c r="B93" s="19" t="s">
        <v>12</v>
      </c>
      <c r="C93" s="17">
        <v>24875.4</v>
      </c>
      <c r="D93" s="17">
        <v>7758</v>
      </c>
      <c r="E93" s="7"/>
      <c r="H93" s="2"/>
      <c r="I93" s="2"/>
    </row>
    <row r="94" spans="2:9" ht="19.5" thickBot="1" x14ac:dyDescent="0.25">
      <c r="B94" s="19" t="s">
        <v>11</v>
      </c>
      <c r="C94" s="21">
        <v>1600</v>
      </c>
      <c r="D94" s="21">
        <v>688.6</v>
      </c>
      <c r="E94" s="7"/>
      <c r="H94" s="2"/>
      <c r="I94" s="2"/>
    </row>
    <row r="95" spans="2:9" ht="37.5" x14ac:dyDescent="0.2">
      <c r="B95" s="27" t="s">
        <v>10</v>
      </c>
      <c r="C95" s="26">
        <v>1384</v>
      </c>
      <c r="D95" s="26">
        <v>279.3</v>
      </c>
      <c r="E95" s="7"/>
      <c r="H95" s="2"/>
      <c r="I95" s="2"/>
    </row>
    <row r="96" spans="2:9" ht="18.75" x14ac:dyDescent="0.2">
      <c r="B96" s="25" t="s">
        <v>9</v>
      </c>
      <c r="C96" s="24">
        <v>4200</v>
      </c>
      <c r="D96" s="24">
        <v>2027.1</v>
      </c>
      <c r="E96" s="7"/>
      <c r="H96" s="2"/>
      <c r="I96" s="2"/>
    </row>
    <row r="97" spans="2:9" ht="100.5" customHeight="1" thickBot="1" x14ac:dyDescent="0.25">
      <c r="B97" s="23" t="s">
        <v>8</v>
      </c>
      <c r="C97" s="22">
        <v>8443.5</v>
      </c>
      <c r="D97" s="21"/>
      <c r="E97" s="7"/>
      <c r="H97" s="2"/>
      <c r="I97" s="2"/>
    </row>
    <row r="98" spans="2:9" ht="19.5" thickBot="1" x14ac:dyDescent="0.25">
      <c r="B98" s="19" t="s">
        <v>7</v>
      </c>
      <c r="C98" s="17">
        <v>7585</v>
      </c>
      <c r="D98" s="17">
        <v>3265.9</v>
      </c>
      <c r="E98" s="7"/>
      <c r="H98" s="2"/>
      <c r="I98" s="2"/>
    </row>
    <row r="99" spans="2:9" ht="57" hidden="1" thickBot="1" x14ac:dyDescent="0.25">
      <c r="B99" s="19" t="s">
        <v>6</v>
      </c>
      <c r="C99" s="17"/>
      <c r="D99" s="17"/>
      <c r="E99" s="7"/>
      <c r="H99" s="2"/>
      <c r="I99" s="2"/>
    </row>
    <row r="100" spans="2:9" ht="38.25" thickBot="1" x14ac:dyDescent="0.25">
      <c r="B100" s="19" t="s">
        <v>5</v>
      </c>
      <c r="C100" s="20">
        <v>3000</v>
      </c>
      <c r="D100" s="17"/>
      <c r="E100" s="7"/>
      <c r="H100" s="2"/>
      <c r="I100" s="2"/>
    </row>
    <row r="101" spans="2:9" ht="43.5" customHeight="1" thickBot="1" x14ac:dyDescent="0.25">
      <c r="B101" s="19" t="s">
        <v>4</v>
      </c>
      <c r="C101" s="18">
        <v>41931</v>
      </c>
      <c r="D101" s="17">
        <v>20303</v>
      </c>
      <c r="E101" s="7"/>
      <c r="H101" s="2"/>
      <c r="I101" s="2"/>
    </row>
    <row r="102" spans="2:9" ht="38.25" hidden="1" thickBot="1" x14ac:dyDescent="0.25">
      <c r="B102" s="16" t="s">
        <v>3</v>
      </c>
      <c r="C102" s="15"/>
      <c r="D102" s="14"/>
      <c r="E102" s="13"/>
      <c r="H102" s="2"/>
      <c r="I102" s="2"/>
    </row>
    <row r="103" spans="2:9" ht="28.5" customHeight="1" thickBot="1" x14ac:dyDescent="0.25">
      <c r="B103" s="11" t="s">
        <v>2</v>
      </c>
      <c r="C103" s="12">
        <f>SUM(C52+C60+C63+C66+C72+C74+C80+C86+C93+C98+C100+C101+C56+C57)</f>
        <v>600466.20000000007</v>
      </c>
      <c r="D103" s="12">
        <f>SUM(D52+D60+D63+D66+D72+D74+D80+D86+D93+D98+D100+D101+D56+D57)</f>
        <v>308248.60000000003</v>
      </c>
      <c r="E103" s="7"/>
      <c r="H103" s="2"/>
      <c r="I103" s="2"/>
    </row>
    <row r="104" spans="2:9" ht="21.75" customHeight="1" thickBot="1" x14ac:dyDescent="0.25">
      <c r="B104" s="11" t="s">
        <v>1</v>
      </c>
      <c r="C104" s="10">
        <f>SUM(C49-C103)</f>
        <v>-26800.100000000093</v>
      </c>
      <c r="D104" s="10">
        <f>SUM(D49-D103)</f>
        <v>14704.719999999972</v>
      </c>
      <c r="E104" s="7"/>
      <c r="H104" s="2"/>
      <c r="I104" s="2"/>
    </row>
    <row r="105" spans="2:9" ht="21.75" hidden="1" customHeight="1" x14ac:dyDescent="0.2">
      <c r="B105" s="9"/>
      <c r="C105" s="8"/>
      <c r="D105" s="8"/>
      <c r="E105" s="7"/>
      <c r="H105" s="2"/>
      <c r="I105" s="2"/>
    </row>
    <row r="106" spans="2:9" ht="21.75" hidden="1" customHeight="1" x14ac:dyDescent="0.2">
      <c r="B106" s="9"/>
      <c r="C106" s="8">
        <f>SUM(C107-C103)</f>
        <v>-51104.600000000093</v>
      </c>
      <c r="D106" s="8">
        <f>SUM(D107-D103)</f>
        <v>-29456.000000000058</v>
      </c>
      <c r="E106" s="7"/>
      <c r="H106" s="2"/>
      <c r="I106" s="2"/>
    </row>
    <row r="107" spans="2:9" ht="21.75" hidden="1" customHeight="1" x14ac:dyDescent="0.3">
      <c r="B107" s="6" t="s">
        <v>0</v>
      </c>
      <c r="C107" s="5">
        <v>549361.6</v>
      </c>
      <c r="D107" s="5">
        <v>278792.59999999998</v>
      </c>
      <c r="H107" s="2"/>
      <c r="I107" s="2"/>
    </row>
    <row r="108" spans="2:9" x14ac:dyDescent="0.2">
      <c r="B108" s="3"/>
      <c r="H108" s="2"/>
      <c r="I108" s="2"/>
    </row>
    <row r="109" spans="2:9" x14ac:dyDescent="0.2">
      <c r="B109" s="4"/>
      <c r="D109" s="1"/>
      <c r="H109" s="2"/>
      <c r="I109" s="2"/>
    </row>
    <row r="110" spans="2:9" x14ac:dyDescent="0.2">
      <c r="D110" s="1"/>
      <c r="H110" s="2"/>
      <c r="I110" s="2"/>
    </row>
    <row r="111" spans="2:9" x14ac:dyDescent="0.2">
      <c r="B111" s="3"/>
      <c r="D111" s="1"/>
      <c r="H111" s="2"/>
      <c r="I111" s="2"/>
    </row>
    <row r="112" spans="2:9" x14ac:dyDescent="0.2">
      <c r="B112" s="3"/>
      <c r="D112" s="1"/>
      <c r="H112" s="2"/>
      <c r="I112" s="2"/>
    </row>
    <row r="113" spans="2:9" x14ac:dyDescent="0.2">
      <c r="B113" s="3"/>
      <c r="D113" s="1"/>
      <c r="H113" s="2"/>
      <c r="I113" s="2"/>
    </row>
    <row r="114" spans="2:9" x14ac:dyDescent="0.2">
      <c r="B114" s="3"/>
      <c r="D114" s="1"/>
      <c r="H114" s="2"/>
      <c r="I114" s="2"/>
    </row>
    <row r="115" spans="2:9" x14ac:dyDescent="0.2">
      <c r="B115" s="3"/>
      <c r="D115" s="1"/>
      <c r="H115" s="2"/>
      <c r="I115" s="2"/>
    </row>
    <row r="116" spans="2:9" x14ac:dyDescent="0.2">
      <c r="B116" s="3"/>
      <c r="D116" s="1"/>
      <c r="H116" s="2"/>
      <c r="I116" s="2"/>
    </row>
    <row r="117" spans="2:9" x14ac:dyDescent="0.2">
      <c r="D117" s="1"/>
      <c r="H117" s="2"/>
      <c r="I117" s="2"/>
    </row>
    <row r="118" spans="2:9" x14ac:dyDescent="0.2">
      <c r="D118" s="1"/>
      <c r="H118" s="2"/>
      <c r="I118" s="2"/>
    </row>
    <row r="119" spans="2:9" x14ac:dyDescent="0.2">
      <c r="D119" s="1"/>
      <c r="H119" s="2"/>
      <c r="I119" s="2"/>
    </row>
    <row r="120" spans="2:9" x14ac:dyDescent="0.2">
      <c r="D120" s="1"/>
      <c r="H120" s="2"/>
      <c r="I120" s="2"/>
    </row>
    <row r="121" spans="2:9" x14ac:dyDescent="0.2">
      <c r="D121" s="1"/>
      <c r="H121" s="2"/>
      <c r="I121" s="2"/>
    </row>
    <row r="122" spans="2:9" x14ac:dyDescent="0.2">
      <c r="D122" s="1"/>
      <c r="H122" s="2"/>
      <c r="I122" s="2"/>
    </row>
    <row r="123" spans="2:9" x14ac:dyDescent="0.2">
      <c r="D123" s="1"/>
      <c r="H123" s="2"/>
      <c r="I123" s="2"/>
    </row>
    <row r="124" spans="2:9" x14ac:dyDescent="0.2">
      <c r="D124" s="1"/>
      <c r="H124" s="2"/>
      <c r="I124" s="2"/>
    </row>
    <row r="125" spans="2:9" x14ac:dyDescent="0.2">
      <c r="D125" s="1"/>
      <c r="H125" s="2"/>
      <c r="I125" s="2"/>
    </row>
    <row r="126" spans="2:9" x14ac:dyDescent="0.2">
      <c r="D126" s="1"/>
      <c r="H126" s="2"/>
      <c r="I126" s="2"/>
    </row>
    <row r="127" spans="2:9" x14ac:dyDescent="0.2">
      <c r="D127" s="1"/>
      <c r="H127" s="2"/>
      <c r="I127" s="2"/>
    </row>
    <row r="128" spans="2:9" x14ac:dyDescent="0.2">
      <c r="D128" s="1"/>
      <c r="H128" s="2"/>
      <c r="I128" s="2"/>
    </row>
    <row r="129" spans="4:9" x14ac:dyDescent="0.2">
      <c r="D129" s="1"/>
      <c r="H129" s="2"/>
      <c r="I129" s="2"/>
    </row>
    <row r="130" spans="4:9" x14ac:dyDescent="0.2">
      <c r="D130" s="1"/>
      <c r="H130" s="2"/>
      <c r="I130" s="2"/>
    </row>
    <row r="131" spans="4:9" x14ac:dyDescent="0.2">
      <c r="D131" s="1"/>
    </row>
    <row r="132" spans="4:9" x14ac:dyDescent="0.2">
      <c r="D132" s="1"/>
    </row>
    <row r="133" spans="4:9" x14ac:dyDescent="0.2">
      <c r="D133" s="1"/>
    </row>
    <row r="134" spans="4:9" x14ac:dyDescent="0.2">
      <c r="D134" s="1"/>
    </row>
    <row r="135" spans="4:9" x14ac:dyDescent="0.2">
      <c r="D135" s="1"/>
    </row>
    <row r="136" spans="4:9" x14ac:dyDescent="0.2">
      <c r="D136" s="1"/>
    </row>
    <row r="137" spans="4:9" x14ac:dyDescent="0.2">
      <c r="D137" s="1"/>
    </row>
    <row r="138" spans="4:9" x14ac:dyDescent="0.2">
      <c r="D138" s="1"/>
    </row>
    <row r="139" spans="4:9" x14ac:dyDescent="0.2">
      <c r="D139" s="1"/>
    </row>
    <row r="140" spans="4:9" x14ac:dyDescent="0.2">
      <c r="D140" s="1"/>
    </row>
    <row r="141" spans="4:9" x14ac:dyDescent="0.2">
      <c r="D141" s="1"/>
    </row>
    <row r="142" spans="4:9" x14ac:dyDescent="0.2">
      <c r="D142" s="1"/>
    </row>
    <row r="143" spans="4:9" x14ac:dyDescent="0.2">
      <c r="D143" s="1"/>
    </row>
    <row r="144" spans="4:9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</sheetData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2015-10-16T07:48:52Z</dcterms:created>
  <dcterms:modified xsi:type="dcterms:W3CDTF">2015-10-16T07:49:22Z</dcterms:modified>
</cp:coreProperties>
</file>