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8075" windowHeight="7170"/>
  </bookViews>
  <sheets>
    <sheet name="01,03,2017   " sheetId="1" r:id="rId1"/>
  </sheets>
  <calcPr calcId="144525"/>
</workbook>
</file>

<file path=xl/calcChain.xml><?xml version="1.0" encoding="utf-8"?>
<calcChain xmlns="http://schemas.openxmlformats.org/spreadsheetml/2006/main">
  <c r="D105" i="1" l="1"/>
  <c r="D108" i="1" s="1"/>
  <c r="C105" i="1"/>
  <c r="C108" i="1" s="1"/>
  <c r="D46" i="1"/>
  <c r="D54" i="1" s="1"/>
  <c r="D106" i="1" s="1"/>
  <c r="C46" i="1"/>
  <c r="C54" i="1" s="1"/>
  <c r="C106" i="1" s="1"/>
  <c r="D36" i="1"/>
  <c r="C36" i="1"/>
  <c r="D30" i="1"/>
  <c r="C30" i="1"/>
  <c r="D23" i="1"/>
  <c r="C23" i="1"/>
  <c r="D18" i="1"/>
  <c r="C18" i="1"/>
  <c r="D15" i="1"/>
  <c r="C15" i="1"/>
  <c r="D14" i="1"/>
  <c r="C14" i="1"/>
</calcChain>
</file>

<file path=xl/sharedStrings.xml><?xml version="1.0" encoding="utf-8"?>
<sst xmlns="http://schemas.openxmlformats.org/spreadsheetml/2006/main" count="97" uniqueCount="88">
  <si>
    <t xml:space="preserve">Приложение </t>
  </si>
  <si>
    <t xml:space="preserve">к постановлению администрации </t>
  </si>
  <si>
    <t>Богучарского муниципального района</t>
  </si>
  <si>
    <t xml:space="preserve">от                      2014г.  № </t>
  </si>
  <si>
    <t xml:space="preserve">       Исполнение  районного  бюджета за февраль 2017  года .</t>
  </si>
  <si>
    <t xml:space="preserve">                     Богучарского муниципального района</t>
  </si>
  <si>
    <t xml:space="preserve">тыс.руб. </t>
  </si>
  <si>
    <t>НАИМЕНОВАНИЕ  ПОКАЗАТЕЛЕЙ</t>
  </si>
  <si>
    <t xml:space="preserve">УТОЧНЕННЫЙ ПЛАН  </t>
  </si>
  <si>
    <t>ИСПОЛНЕНО</t>
  </si>
  <si>
    <t>Д О Х О Д Ы</t>
  </si>
  <si>
    <t>НАЛОГИ НА ПРИБЫЛЬ (ДОХОД),</t>
  </si>
  <si>
    <t>Налог на доходы физических лиц</t>
  </si>
  <si>
    <t>Акцизы</t>
  </si>
  <si>
    <t>НАЛОГИ НА СОВОКУПНЫЙ ДОХОД</t>
  </si>
  <si>
    <t>Налог взимаемый всвзи с применением упрощенной системы налогообложения</t>
  </si>
  <si>
    <t>Единый налог на вмененный доход</t>
  </si>
  <si>
    <t>Налог взимаемый всвзи с применением патента</t>
  </si>
  <si>
    <t>Единый сельскохозяйственный налог</t>
  </si>
  <si>
    <t>НАЛОГИ НА ИМУЩЕСТВО</t>
  </si>
  <si>
    <t>Транспортный налог</t>
  </si>
  <si>
    <t>НАЛОГ НА ДОБЫЧУ ОБЩЕРАСПРОСТРАНЕННЫХ ПОЛЕЗНЫХ ИСКОПАЕМЫХ</t>
  </si>
  <si>
    <t>Налог на имущество физических лиц</t>
  </si>
  <si>
    <t>Земельный налог</t>
  </si>
  <si>
    <t>ГОСУДАРСТВЕННАЯ ПОШЛИНА</t>
  </si>
  <si>
    <t>ЗАДОЛЖЕННОСТЬ ПО ОТМЕНЕННЫМ НАЛОГАМ</t>
  </si>
  <si>
    <t>ДОХОДЫ ОТ ИСПОЛЬЗОВАНИЯ ИМУЩЕСТВА, НАХОДЯЩЕГОСЯ В МУНИЦИПАЛЬНОЙ СОБСТВЕННОСТИ</t>
  </si>
  <si>
    <t>Проценты,полученные от предоставления бюджетных кредитов</t>
  </si>
  <si>
    <t>Арендная плата за землю</t>
  </si>
  <si>
    <t>Доходы от сдачи в аренду имущества, находящегося в государственной и муниципальной собственности</t>
  </si>
  <si>
    <t>Доходы от перечисления части прибыли</t>
  </si>
  <si>
    <t>Прочие доходы от использования имущества и прав ,находящегося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</si>
  <si>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</si>
  <si>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</si>
  <si>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</t>
  </si>
  <si>
    <t>И НЕМАТЕРИАЛЬНЫХ АКТИВОВ</t>
  </si>
  <si>
    <t>ДОХОДЫ ОТ ОКАЗАНИЯ ПЛАТНЫХ УСЛУГ И КОМПЕНСАЦИИ ЗАТРАТ ГОСУДАРСТВА</t>
  </si>
  <si>
    <t>ШТРАФНЫЕ САНКЦИИ,ВОЗМЕЩЕНИЕ УЩЕРБА</t>
  </si>
  <si>
    <t>ПРОЧИЕ НЕНАЛОГОВЫЕ ДОХОДЫ</t>
  </si>
  <si>
    <t>БЕЗВОЗМЕЗДНЫЕ ПЕРЕЧИСЛЕНИЯ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</si>
  <si>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</si>
  <si>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</si>
  <si>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 xml:space="preserve">БЕЗВОЗМЕЗДНЫЕ ПОСТУПЛЕНИЯ </t>
  </si>
  <si>
    <t>Дотации от др.бюджетов бюджетной системы</t>
  </si>
  <si>
    <t xml:space="preserve">Дотации бюджетам субъектов РФ и муниципальных образований </t>
  </si>
  <si>
    <t xml:space="preserve">Субсидии бюджетам субъектов РФ и муниципальных образований </t>
  </si>
  <si>
    <t xml:space="preserve">Субвенции бюджетам субъектов РФ и муниципальных образований </t>
  </si>
  <si>
    <t>Иные межбюджетные трансферты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</si>
  <si>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</si>
  <si>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</si>
  <si>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</si>
  <si>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Р А С Х О Д Ы</t>
  </si>
  <si>
    <t>ОБЩЕГОСУДАРСТВЕЕННЫЕ ВОПРОСЫ</t>
  </si>
  <si>
    <t>в т.ч. заработная плата</t>
  </si>
  <si>
    <t>-начисления на оплату труда</t>
  </si>
  <si>
    <t>-коммунальные услуги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</si>
  <si>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</si>
  <si>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</si>
  <si>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</si>
  <si>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приобретение автотранспорта</t>
  </si>
  <si>
    <t>поддержка предпринимательства</t>
  </si>
  <si>
    <t>ЖИЛИЩНО-КОММУНАЛЬНОЕ ХОЗЯЙСТВО</t>
  </si>
  <si>
    <t>Строительство теплотрассы</t>
  </si>
  <si>
    <t xml:space="preserve">Строительство водопровода </t>
  </si>
  <si>
    <t>Развитие социальной и  инженерной инфраструктуры субъектов РФ и муниципальных образований</t>
  </si>
  <si>
    <t xml:space="preserve">Благоустройство набержной </t>
  </si>
  <si>
    <t>ОХРАНА ОКРУЖАЮЩЕЙ СРЕДЫ</t>
  </si>
  <si>
    <t>Охрана объектов растительного и животного мира</t>
  </si>
  <si>
    <t>ОБРАЗОВАНИЕ</t>
  </si>
  <si>
    <t>коммунальные услуги</t>
  </si>
  <si>
    <t>увеличение стоимости материальных запасов</t>
  </si>
  <si>
    <t>в том числе          питание</t>
  </si>
  <si>
    <t>КУЛЬТУРА И КИНЕМАТОГРАФИЯ</t>
  </si>
  <si>
    <t>в т.ч.заработная плата</t>
  </si>
  <si>
    <t xml:space="preserve">ЗДРАВООХРАНЕНИЕ </t>
  </si>
  <si>
    <t>в т.ч .заработная плата</t>
  </si>
  <si>
    <t>в том числе      питание</t>
  </si>
  <si>
    <t xml:space="preserve">                          медикаменты</t>
  </si>
  <si>
    <t>СОЦИАЛЬНАЯ ПОЛИТИКА</t>
  </si>
  <si>
    <t>в т.ч. муниципальные пенсии</t>
  </si>
  <si>
    <t>ФИЗИЧЕСКАЯ КУЛЬТУРА И СПОРТ</t>
  </si>
  <si>
    <t>в т.ч. Строительство спортивной площадки в МКОУ "Лебединская СОШ", спорткомплекс в г.Богучар</t>
  </si>
  <si>
    <t>ОБСЛУЖИВАНИЕ ГОСУДАРСТВЕННОГО И МУНИЦИПАЛЬНОГО ДОЛГА</t>
  </si>
  <si>
    <t>БЕЗВОЗМЕЗДНЫЕ ПЕРЕЧИСЛЕНИЯ БЮДЖЕТАМ</t>
  </si>
  <si>
    <t>Финансовая помощь бюджетам других уровней</t>
  </si>
  <si>
    <t>ИТОГО РАСХОДОВ</t>
  </si>
  <si>
    <t>ДЕФИЦИТ (ПРОФИЦИТ)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</si>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</sst>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 Cyr"/>
      <charset val="204"/>
    </font>
    <font>
      <sz val="14"/>
      <name val="Arial Cyr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3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14" fontId="3" fillId="0" borderId="4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vertical="top" wrapText="1"/>
    </xf>
    <xf numFmtId="164" fontId="4" fillId="2" borderId="4" xfId="0" applyNumberFormat="1" applyFont="1" applyFill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164" fontId="4" fillId="3" borderId="4" xfId="0" applyNumberFormat="1" applyFont="1" applyFill="1" applyBorder="1" applyAlignment="1">
      <alignment horizontal="center" vertical="top" wrapText="1"/>
    </xf>
    <xf numFmtId="164" fontId="3" fillId="3" borderId="4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164" fontId="4" fillId="3" borderId="1" xfId="0" applyNumberFormat="1" applyFont="1" applyFill="1" applyBorder="1" applyAlignment="1">
      <alignment horizontal="center" vertical="top" wrapText="1"/>
    </xf>
    <xf numFmtId="0" fontId="6" fillId="0" borderId="6" xfId="0" applyFont="1" applyBorder="1" applyAlignment="1">
      <alignment wrapText="1"/>
    </xf>
    <xf numFmtId="164" fontId="4" fillId="3" borderId="3" xfId="0" applyNumberFormat="1" applyFont="1" applyFill="1" applyBorder="1" applyAlignment="1">
      <alignment horizontal="center" vertical="top" wrapText="1"/>
    </xf>
    <xf numFmtId="164" fontId="3" fillId="0" borderId="7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164" fontId="3" fillId="0" borderId="9" xfId="0" applyNumberFormat="1" applyFont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center" vertical="top" wrapText="1"/>
    </xf>
    <xf numFmtId="164" fontId="4" fillId="0" borderId="4" xfId="0" applyNumberFormat="1" applyFont="1" applyFill="1" applyBorder="1" applyAlignment="1">
      <alignment horizontal="center" vertical="top" wrapText="1"/>
    </xf>
    <xf numFmtId="164" fontId="3" fillId="0" borderId="4" xfId="0" applyNumberFormat="1" applyFont="1" applyFill="1" applyBorder="1" applyAlignment="1">
      <alignment horizontal="center" vertical="top" wrapText="1"/>
    </xf>
    <xf numFmtId="164" fontId="3" fillId="2" borderId="4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164" fontId="4" fillId="3" borderId="7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164" fontId="4" fillId="3" borderId="5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64" fontId="3" fillId="3" borderId="11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164" fontId="3" fillId="3" borderId="12" xfId="0" applyNumberFormat="1" applyFont="1" applyFill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64" fontId="4" fillId="3" borderId="14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wrapText="1"/>
    </xf>
    <xf numFmtId="0" fontId="3" fillId="0" borderId="15" xfId="0" applyFont="1" applyBorder="1" applyAlignment="1">
      <alignment vertical="top" wrapText="1"/>
    </xf>
    <xf numFmtId="164" fontId="4" fillId="3" borderId="16" xfId="0" applyNumberFormat="1" applyFont="1" applyFill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164" fontId="3" fillId="3" borderId="1" xfId="0" applyNumberFormat="1" applyFont="1" applyFill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164" fontId="3" fillId="3" borderId="19" xfId="0" applyNumberFormat="1" applyFont="1" applyFill="1" applyBorder="1" applyAlignment="1">
      <alignment horizontal="center" vertical="top" wrapText="1"/>
    </xf>
    <xf numFmtId="164" fontId="3" fillId="3" borderId="20" xfId="0" applyNumberFormat="1" applyFont="1" applyFill="1" applyBorder="1" applyAlignment="1">
      <alignment horizontal="center" vertical="top" wrapText="1"/>
    </xf>
    <xf numFmtId="164" fontId="4" fillId="3" borderId="8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6" fillId="0" borderId="6" xfId="0" applyFont="1" applyBorder="1" applyAlignment="1">
      <alignment wrapText="1"/>
    </xf>
    <xf numFmtId="0" fontId="3" fillId="2" borderId="3" xfId="0" applyFont="1" applyFill="1" applyBorder="1" applyAlignment="1">
      <alignment vertical="top" wrapText="1"/>
    </xf>
    <xf numFmtId="164" fontId="4" fillId="2" borderId="8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164" fontId="1" fillId="0" borderId="0" xfId="0" applyNumberFormat="1" applyFont="1"/>
    <xf numFmtId="0" fontId="6" fillId="0" borderId="0" xfId="0" applyFont="1"/>
    <xf numFmtId="0" fontId="6" fillId="0" borderId="0" xfId="0" applyFont="1" applyFill="1" applyBorder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6"/>
  <sheetViews>
    <sheetView tabSelected="1" topLeftCell="A50" zoomScaleNormal="100" zoomScaleSheetLayoutView="75" workbookViewId="0">
      <selection activeCell="G102" sqref="G102"/>
    </sheetView>
  </sheetViews>
  <sheetFormatPr defaultRowHeight="12.75" x14ac:dyDescent="0.2"/>
  <cols>
    <col min="1" max="1" width="2.42578125" customWidth="1"/>
    <col min="2" max="2" width="52.5703125" customWidth="1"/>
    <col min="3" max="3" width="17.140625" customWidth="1"/>
    <col min="4" max="4" width="16.42578125" customWidth="1"/>
    <col min="5" max="5" width="0.140625" hidden="1" customWidth="1"/>
    <col min="6" max="6" width="9.140625" hidden="1" customWidth="1"/>
    <col min="7" max="7" width="10.42578125" customWidth="1"/>
    <col min="8" max="8" width="10.85546875" customWidth="1"/>
  </cols>
  <sheetData>
    <row r="1" spans="2:7" ht="18" hidden="1" x14ac:dyDescent="0.25">
      <c r="B1" s="1"/>
      <c r="C1" s="1" t="s">
        <v>0</v>
      </c>
      <c r="D1" s="1"/>
      <c r="F1" s="2"/>
    </row>
    <row r="2" spans="2:7" ht="18" hidden="1" x14ac:dyDescent="0.25">
      <c r="B2" s="1"/>
      <c r="C2" s="1" t="s">
        <v>1</v>
      </c>
      <c r="D2" s="1"/>
    </row>
    <row r="3" spans="2:7" ht="18" hidden="1" x14ac:dyDescent="0.25">
      <c r="B3" s="1"/>
      <c r="C3" s="1" t="s">
        <v>2</v>
      </c>
      <c r="D3" s="1"/>
    </row>
    <row r="4" spans="2:7" ht="18" hidden="1" x14ac:dyDescent="0.25">
      <c r="B4" s="1"/>
      <c r="C4" s="1" t="s">
        <v>3</v>
      </c>
      <c r="D4" s="1"/>
      <c r="E4" s="3"/>
      <c r="F4" s="3"/>
      <c r="G4" s="3"/>
    </row>
    <row r="5" spans="2:7" ht="18" x14ac:dyDescent="0.25">
      <c r="B5" s="1"/>
      <c r="C5" s="1"/>
      <c r="D5" s="1"/>
    </row>
    <row r="6" spans="2:7" ht="15" hidden="1" customHeight="1" x14ac:dyDescent="0.3">
      <c r="B6" s="4"/>
      <c r="C6" s="1"/>
      <c r="D6" s="1"/>
    </row>
    <row r="7" spans="2:7" ht="17.25" customHeight="1" x14ac:dyDescent="0.3">
      <c r="B7" s="5" t="s">
        <v>4</v>
      </c>
      <c r="C7" s="6"/>
      <c r="D7" s="7"/>
    </row>
    <row r="8" spans="2:7" ht="17.25" customHeight="1" x14ac:dyDescent="0.3">
      <c r="B8" s="5" t="s">
        <v>5</v>
      </c>
      <c r="C8" s="6"/>
      <c r="D8" s="7"/>
    </row>
    <row r="9" spans="2:7" ht="18.75" customHeight="1" x14ac:dyDescent="0.25">
      <c r="B9" s="1"/>
      <c r="C9" s="1"/>
      <c r="D9" s="1"/>
    </row>
    <row r="10" spans="2:7" ht="22.5" customHeight="1" thickBot="1" x14ac:dyDescent="0.35">
      <c r="B10" s="4"/>
      <c r="C10" s="1"/>
      <c r="D10" s="1" t="s">
        <v>6</v>
      </c>
    </row>
    <row r="11" spans="2:7" ht="37.5" x14ac:dyDescent="0.2">
      <c r="B11" s="8" t="s">
        <v>7</v>
      </c>
      <c r="C11" s="9" t="s">
        <v>8</v>
      </c>
      <c r="D11" s="9" t="s">
        <v>9</v>
      </c>
      <c r="E11" s="10"/>
    </row>
    <row r="12" spans="2:7" ht="37.5" hidden="1" customHeight="1" x14ac:dyDescent="0.2">
      <c r="B12" s="11"/>
      <c r="C12" s="12"/>
      <c r="D12" s="13"/>
      <c r="E12" s="10"/>
    </row>
    <row r="13" spans="2:7" ht="15.75" customHeight="1" thickBot="1" x14ac:dyDescent="0.25">
      <c r="B13" s="14">
        <v>1</v>
      </c>
      <c r="C13" s="15">
        <v>2</v>
      </c>
      <c r="D13" s="15">
        <v>3</v>
      </c>
      <c r="E13" s="10"/>
    </row>
    <row r="14" spans="2:7" ht="23.25" customHeight="1" thickBot="1" x14ac:dyDescent="0.25">
      <c r="B14" s="16" t="s">
        <v>10</v>
      </c>
      <c r="C14" s="17">
        <f>C15+C18+C23+C25+C28+C29+C30+C36+C38+C40+C41+C42+C44+C45+C17+C26+C27</f>
        <v>223903</v>
      </c>
      <c r="D14" s="17">
        <f>D15+D18+D23+D25+D28+D29+D30+D36+D38+D40+D41+D42+D44+D45+D17+D26+D27</f>
        <v>34585.9</v>
      </c>
      <c r="E14" s="10"/>
    </row>
    <row r="15" spans="2:7" ht="19.5" customHeight="1" thickBot="1" x14ac:dyDescent="0.25">
      <c r="B15" s="18" t="s">
        <v>11</v>
      </c>
      <c r="C15" s="19">
        <f>SUM(C16:C16)</f>
        <v>93051</v>
      </c>
      <c r="D15" s="19">
        <f>SUM(D16:D16)</f>
        <v>11822</v>
      </c>
      <c r="E15" s="10"/>
    </row>
    <row r="16" spans="2:7" ht="19.5" customHeight="1" thickBot="1" x14ac:dyDescent="0.25">
      <c r="B16" s="18" t="s">
        <v>12</v>
      </c>
      <c r="C16" s="20">
        <v>93051</v>
      </c>
      <c r="D16" s="20">
        <v>11822</v>
      </c>
      <c r="E16" s="10"/>
    </row>
    <row r="17" spans="2:5" ht="19.5" customHeight="1" thickBot="1" x14ac:dyDescent="0.25">
      <c r="B17" s="18" t="s">
        <v>13</v>
      </c>
      <c r="C17" s="20">
        <v>11538</v>
      </c>
      <c r="D17" s="20">
        <v>1064.8</v>
      </c>
      <c r="E17" s="10"/>
    </row>
    <row r="18" spans="2:5" ht="16.5" customHeight="1" thickBot="1" x14ac:dyDescent="0.25">
      <c r="B18" s="18" t="s">
        <v>14</v>
      </c>
      <c r="C18" s="19">
        <f>SUM(C19:C22)</f>
        <v>30796</v>
      </c>
      <c r="D18" s="19">
        <f>SUM(D19:D22)</f>
        <v>7389.9</v>
      </c>
      <c r="E18" s="10"/>
    </row>
    <row r="19" spans="2:5" ht="33" hidden="1" customHeight="1" x14ac:dyDescent="0.2">
      <c r="B19" s="18" t="s">
        <v>15</v>
      </c>
      <c r="C19" s="20"/>
      <c r="D19" s="20"/>
      <c r="E19" s="10"/>
    </row>
    <row r="20" spans="2:5" ht="18" customHeight="1" thickBot="1" x14ac:dyDescent="0.25">
      <c r="B20" s="18" t="s">
        <v>16</v>
      </c>
      <c r="C20" s="20">
        <v>26610</v>
      </c>
      <c r="D20" s="20">
        <v>5557.5</v>
      </c>
      <c r="E20" s="10"/>
    </row>
    <row r="21" spans="2:5" ht="36" customHeight="1" thickBot="1" x14ac:dyDescent="0.25">
      <c r="B21" s="18" t="s">
        <v>17</v>
      </c>
      <c r="C21" s="20"/>
      <c r="D21" s="20"/>
      <c r="E21" s="10"/>
    </row>
    <row r="22" spans="2:5" ht="16.5" customHeight="1" thickBot="1" x14ac:dyDescent="0.25">
      <c r="B22" s="18" t="s">
        <v>18</v>
      </c>
      <c r="C22" s="20">
        <v>4186</v>
      </c>
      <c r="D22" s="20">
        <v>1832.4</v>
      </c>
      <c r="E22" s="10"/>
    </row>
    <row r="23" spans="2:5" ht="3.75" hidden="1" customHeight="1" x14ac:dyDescent="0.2">
      <c r="B23" s="18" t="s">
        <v>19</v>
      </c>
      <c r="C23" s="19">
        <f>C24</f>
        <v>0</v>
      </c>
      <c r="D23" s="19">
        <f>D24</f>
        <v>0</v>
      </c>
      <c r="E23" s="10"/>
    </row>
    <row r="24" spans="2:5" ht="15" hidden="1" customHeight="1" x14ac:dyDescent="0.2">
      <c r="B24" s="18" t="s">
        <v>20</v>
      </c>
      <c r="C24" s="20"/>
      <c r="D24" s="20"/>
      <c r="E24" s="10"/>
    </row>
    <row r="25" spans="2:5" ht="30" hidden="1" customHeight="1" x14ac:dyDescent="0.2">
      <c r="B25" s="18" t="s">
        <v>21</v>
      </c>
      <c r="C25" s="19"/>
      <c r="D25" s="19"/>
      <c r="E25" s="10"/>
    </row>
    <row r="26" spans="2:5" ht="30" customHeight="1" thickBot="1" x14ac:dyDescent="0.25">
      <c r="B26" s="18" t="s">
        <v>22</v>
      </c>
      <c r="C26" s="19"/>
      <c r="D26" s="19"/>
      <c r="E26" s="10"/>
    </row>
    <row r="27" spans="2:5" ht="30" customHeight="1" thickBot="1" x14ac:dyDescent="0.25">
      <c r="B27" s="18" t="s">
        <v>23</v>
      </c>
      <c r="C27" s="19"/>
      <c r="D27" s="19"/>
      <c r="E27" s="10"/>
    </row>
    <row r="28" spans="2:5" ht="18" customHeight="1" thickBot="1" x14ac:dyDescent="0.25">
      <c r="B28" s="18" t="s">
        <v>24</v>
      </c>
      <c r="C28" s="19">
        <v>2850</v>
      </c>
      <c r="D28" s="19">
        <v>411.8</v>
      </c>
      <c r="E28" s="10"/>
    </row>
    <row r="29" spans="2:5" ht="36.75" customHeight="1" thickBot="1" x14ac:dyDescent="0.25">
      <c r="B29" s="18" t="s">
        <v>25</v>
      </c>
      <c r="C29" s="19"/>
      <c r="D29" s="19"/>
      <c r="E29" s="10"/>
    </row>
    <row r="30" spans="2:5" ht="58.5" customHeight="1" thickBot="1" x14ac:dyDescent="0.25">
      <c r="B30" s="18" t="s">
        <v>26</v>
      </c>
      <c r="C30" s="19">
        <f>C32+C33+C34+C35+C31</f>
        <v>30253</v>
      </c>
      <c r="D30" s="19">
        <f>D32+D33+D34+D35+D31</f>
        <v>6119.3</v>
      </c>
      <c r="E30" s="10"/>
    </row>
    <row r="31" spans="2:5" ht="37.5" hidden="1" customHeight="1" x14ac:dyDescent="0.2">
      <c r="B31" s="18" t="s">
        <v>27</v>
      </c>
      <c r="C31" s="19"/>
      <c r="D31" s="19"/>
      <c r="E31" s="10"/>
    </row>
    <row r="32" spans="2:5" ht="22.5" customHeight="1" thickBot="1" x14ac:dyDescent="0.25">
      <c r="B32" s="18" t="s">
        <v>28</v>
      </c>
      <c r="C32" s="20">
        <v>26540</v>
      </c>
      <c r="D32" s="20">
        <v>5702.1</v>
      </c>
      <c r="E32" s="10"/>
    </row>
    <row r="33" spans="2:5" ht="55.5" customHeight="1" thickBot="1" x14ac:dyDescent="0.25">
      <c r="B33" s="18" t="s">
        <v>29</v>
      </c>
      <c r="C33" s="20">
        <v>2400</v>
      </c>
      <c r="D33" s="20">
        <v>133.9</v>
      </c>
      <c r="E33" s="10"/>
    </row>
    <row r="34" spans="2:5" ht="21.75" customHeight="1" thickBot="1" x14ac:dyDescent="0.25">
      <c r="B34" s="18" t="s">
        <v>30</v>
      </c>
      <c r="C34" s="20">
        <v>13</v>
      </c>
      <c r="D34" s="20"/>
      <c r="E34" s="10"/>
    </row>
    <row r="35" spans="2:5" ht="55.5" customHeight="1" thickBot="1" x14ac:dyDescent="0.25">
      <c r="B35" s="18" t="s">
        <v>31</v>
      </c>
      <c r="C35" s="20">
        <v>1300</v>
      </c>
      <c r="D35" s="20">
        <v>283.3</v>
      </c>
      <c r="E35" s="10"/>
    </row>
    <row r="36" spans="2:5" ht="42.75" customHeight="1" thickBot="1" x14ac:dyDescent="0.25">
      <c r="B36" s="18" t="s">
        <v>32</v>
      </c>
      <c r="C36" s="19">
        <f>C37</f>
        <v>385</v>
      </c>
      <c r="D36" s="19">
        <f>D37</f>
        <v>25.6</v>
      </c>
      <c r="E36" s="10"/>
    </row>
    <row r="37" spans="2:5" ht="37.5" customHeight="1" thickBot="1" x14ac:dyDescent="0.25">
      <c r="B37" s="18" t="s">
        <v>33</v>
      </c>
      <c r="C37" s="20">
        <v>385</v>
      </c>
      <c r="D37" s="20">
        <v>25.6</v>
      </c>
      <c r="E37" s="10"/>
    </row>
    <row r="38" spans="2:5" ht="16.5" customHeight="1" x14ac:dyDescent="0.2">
      <c r="B38" s="21" t="s">
        <v>34</v>
      </c>
      <c r="C38" s="22">
        <v>11000</v>
      </c>
      <c r="D38" s="22">
        <v>556.4</v>
      </c>
      <c r="E38" s="23"/>
    </row>
    <row r="39" spans="2:5" ht="27.75" customHeight="1" thickBot="1" x14ac:dyDescent="0.25">
      <c r="B39" s="18" t="s">
        <v>35</v>
      </c>
      <c r="C39" s="24"/>
      <c r="D39" s="24"/>
      <c r="E39" s="23"/>
    </row>
    <row r="40" spans="2:5" ht="50.25" customHeight="1" thickBot="1" x14ac:dyDescent="0.25">
      <c r="B40" s="18" t="s">
        <v>36</v>
      </c>
      <c r="C40" s="19">
        <v>34637</v>
      </c>
      <c r="D40" s="19">
        <v>6636</v>
      </c>
      <c r="E40" s="10"/>
    </row>
    <row r="41" spans="2:5" ht="40.5" customHeight="1" thickBot="1" x14ac:dyDescent="0.25">
      <c r="B41" s="18" t="s">
        <v>37</v>
      </c>
      <c r="C41" s="19">
        <v>9300</v>
      </c>
      <c r="D41" s="19">
        <v>561.4</v>
      </c>
      <c r="E41" s="10"/>
    </row>
    <row r="42" spans="2:5" ht="26.25" customHeight="1" thickBot="1" x14ac:dyDescent="0.25">
      <c r="B42" s="18" t="s">
        <v>38</v>
      </c>
      <c r="C42" s="19">
        <v>93</v>
      </c>
      <c r="D42" s="19">
        <v>-1.3</v>
      </c>
      <c r="E42" s="10"/>
    </row>
    <row r="43" spans="2:5" ht="12.75" hidden="1" customHeight="1" x14ac:dyDescent="0.2">
      <c r="B43" s="21" t="s">
        <v>39</v>
      </c>
      <c r="C43" s="25"/>
      <c r="D43" s="25"/>
      <c r="E43" s="23"/>
    </row>
    <row r="44" spans="2:5" ht="39.75" hidden="1" customHeight="1" x14ac:dyDescent="0.2">
      <c r="B44" s="26" t="s">
        <v>40</v>
      </c>
      <c r="C44" s="27"/>
      <c r="D44" s="27"/>
      <c r="E44" s="23"/>
    </row>
    <row r="45" spans="2:5" ht="41.25" hidden="1" customHeight="1" x14ac:dyDescent="0.2">
      <c r="B45" s="18" t="s">
        <v>41</v>
      </c>
      <c r="C45" s="28"/>
      <c r="D45" s="28"/>
      <c r="E45" s="23"/>
    </row>
    <row r="46" spans="2:5" ht="18.75" customHeight="1" thickBot="1" x14ac:dyDescent="0.25">
      <c r="B46" s="18" t="s">
        <v>42</v>
      </c>
      <c r="C46" s="29">
        <f>SUM(C48:C51)</f>
        <v>362664.8</v>
      </c>
      <c r="D46" s="29">
        <f>SUM(D48:D51)</f>
        <v>57271.9</v>
      </c>
      <c r="E46" s="23"/>
    </row>
    <row r="47" spans="2:5" ht="12.75" hidden="1" customHeight="1" x14ac:dyDescent="0.2">
      <c r="B47" s="18" t="s">
        <v>43</v>
      </c>
      <c r="C47" s="30"/>
      <c r="D47" s="30"/>
      <c r="E47" s="10"/>
    </row>
    <row r="48" spans="2:5" ht="39.75" customHeight="1" thickBot="1" x14ac:dyDescent="0.25">
      <c r="B48" s="18" t="s">
        <v>44</v>
      </c>
      <c r="C48" s="30">
        <v>40140</v>
      </c>
      <c r="D48" s="30">
        <v>6690</v>
      </c>
      <c r="E48" s="10"/>
    </row>
    <row r="49" spans="2:5" ht="43.5" customHeight="1" thickBot="1" x14ac:dyDescent="0.25">
      <c r="B49" s="18" t="s">
        <v>45</v>
      </c>
      <c r="C49" s="30">
        <v>41701.300000000003</v>
      </c>
      <c r="D49" s="30">
        <v>6465</v>
      </c>
      <c r="E49" s="10"/>
    </row>
    <row r="50" spans="2:5" ht="40.5" customHeight="1" thickBot="1" x14ac:dyDescent="0.25">
      <c r="B50" s="18" t="s">
        <v>46</v>
      </c>
      <c r="C50" s="30">
        <v>259049.7</v>
      </c>
      <c r="D50" s="30">
        <v>42703.6</v>
      </c>
      <c r="E50" s="10"/>
    </row>
    <row r="51" spans="2:5" ht="20.25" customHeight="1" thickBot="1" x14ac:dyDescent="0.25">
      <c r="B51" s="18" t="s">
        <v>47</v>
      </c>
      <c r="C51" s="30">
        <v>21773.8</v>
      </c>
      <c r="D51" s="30">
        <v>1413.3</v>
      </c>
      <c r="E51" s="10"/>
    </row>
    <row r="52" spans="2:5" ht="20.25" customHeight="1" thickBot="1" x14ac:dyDescent="0.25">
      <c r="B52" s="18" t="s">
        <v>48</v>
      </c>
      <c r="C52" s="30">
        <v>205.9</v>
      </c>
      <c r="D52" s="30">
        <v>205.9</v>
      </c>
      <c r="E52" s="10"/>
    </row>
    <row r="53" spans="2:5" ht="76.5" customHeight="1" thickBot="1" x14ac:dyDescent="0.25">
      <c r="B53" s="18" t="s">
        <v>49</v>
      </c>
      <c r="C53" s="30"/>
      <c r="D53" s="30"/>
      <c r="E53" s="10"/>
    </row>
    <row r="54" spans="2:5" ht="21" customHeight="1" thickBot="1" x14ac:dyDescent="0.25">
      <c r="B54" s="18" t="s">
        <v>50</v>
      </c>
      <c r="C54" s="29">
        <f>C46+C14+C52</f>
        <v>586773.70000000007</v>
      </c>
      <c r="D54" s="29">
        <f>D46+D14+D52</f>
        <v>92063.7</v>
      </c>
      <c r="E54" s="10"/>
    </row>
    <row r="55" spans="2:5" ht="16.5" customHeight="1" thickBot="1" x14ac:dyDescent="0.25">
      <c r="B55" s="16" t="s">
        <v>51</v>
      </c>
      <c r="C55" s="31"/>
      <c r="D55" s="31"/>
      <c r="E55" s="10"/>
    </row>
    <row r="56" spans="2:5" ht="16.5" hidden="1" customHeight="1" x14ac:dyDescent="0.2">
      <c r="B56" s="32"/>
      <c r="C56" s="30"/>
      <c r="D56" s="30"/>
      <c r="E56" s="10"/>
    </row>
    <row r="57" spans="2:5" ht="21" customHeight="1" thickBot="1" x14ac:dyDescent="0.25">
      <c r="B57" s="18" t="s">
        <v>52</v>
      </c>
      <c r="C57" s="19">
        <v>57075.7</v>
      </c>
      <c r="D57" s="19">
        <v>6121</v>
      </c>
      <c r="E57" s="10"/>
    </row>
    <row r="58" spans="2:5" ht="21" hidden="1" customHeight="1" x14ac:dyDescent="0.2">
      <c r="B58" s="18" t="s">
        <v>53</v>
      </c>
      <c r="C58" s="20"/>
      <c r="D58" s="20"/>
      <c r="E58" s="10"/>
    </row>
    <row r="59" spans="2:5" ht="18" hidden="1" customHeight="1" x14ac:dyDescent="0.2">
      <c r="B59" s="18" t="s">
        <v>54</v>
      </c>
      <c r="C59" s="20"/>
      <c r="D59" s="20"/>
      <c r="E59" s="10"/>
    </row>
    <row r="60" spans="2:5" ht="18.75" hidden="1" customHeight="1" x14ac:dyDescent="0.2">
      <c r="B60" s="18" t="s">
        <v>55</v>
      </c>
      <c r="C60" s="20"/>
      <c r="D60" s="20"/>
      <c r="E60" s="10"/>
    </row>
    <row r="61" spans="2:5" ht="18.75" customHeight="1" thickBot="1" x14ac:dyDescent="0.25">
      <c r="B61" s="21" t="s">
        <v>56</v>
      </c>
      <c r="C61" s="33"/>
      <c r="D61" s="33"/>
      <c r="E61" s="10"/>
    </row>
    <row r="62" spans="2:5" ht="28.5" hidden="1" customHeight="1" x14ac:dyDescent="0.2">
      <c r="B62" s="21" t="s">
        <v>56</v>
      </c>
      <c r="C62" s="33"/>
      <c r="D62" s="33"/>
      <c r="E62" s="10"/>
    </row>
    <row r="63" spans="2:5" ht="18.75" hidden="1" customHeight="1" x14ac:dyDescent="0.2">
      <c r="B63" s="21"/>
      <c r="C63" s="33"/>
      <c r="D63" s="33"/>
      <c r="E63" s="10"/>
    </row>
    <row r="64" spans="2:5" ht="18.75" hidden="1" customHeight="1" x14ac:dyDescent="0.2">
      <c r="B64" s="21"/>
      <c r="C64" s="33"/>
      <c r="D64" s="33"/>
      <c r="E64" s="10"/>
    </row>
    <row r="65" spans="2:5" ht="12.75" customHeight="1" x14ac:dyDescent="0.2">
      <c r="B65" s="8" t="s">
        <v>57</v>
      </c>
      <c r="C65" s="22">
        <v>1261.5999999999999</v>
      </c>
      <c r="D65" s="22">
        <v>176.8</v>
      </c>
      <c r="E65" s="23"/>
    </row>
    <row r="66" spans="2:5" ht="12.75" customHeight="1" x14ac:dyDescent="0.2">
      <c r="B66" s="34"/>
      <c r="C66" s="35"/>
      <c r="D66" s="35"/>
      <c r="E66" s="23"/>
    </row>
    <row r="67" spans="2:5" ht="37.5" customHeight="1" thickBot="1" x14ac:dyDescent="0.25">
      <c r="B67" s="11"/>
      <c r="C67" s="24"/>
      <c r="D67" s="24"/>
      <c r="E67" s="23"/>
    </row>
    <row r="68" spans="2:5" ht="20.25" customHeight="1" x14ac:dyDescent="0.2">
      <c r="B68" s="21" t="s">
        <v>58</v>
      </c>
      <c r="C68" s="33">
        <v>20139.3</v>
      </c>
      <c r="D68" s="33">
        <v>636.1</v>
      </c>
      <c r="E68" s="10"/>
    </row>
    <row r="69" spans="2:5" ht="16.5" hidden="1" customHeight="1" x14ac:dyDescent="0.2">
      <c r="B69" s="36" t="s">
        <v>59</v>
      </c>
      <c r="C69" s="37"/>
      <c r="D69" s="37"/>
      <c r="E69" s="10"/>
    </row>
    <row r="70" spans="2:5" ht="16.5" hidden="1" customHeight="1" x14ac:dyDescent="0.2">
      <c r="B70" s="38" t="s">
        <v>60</v>
      </c>
      <c r="C70" s="39"/>
      <c r="D70" s="39"/>
      <c r="E70" s="10"/>
    </row>
    <row r="71" spans="2:5" ht="15" customHeight="1" x14ac:dyDescent="0.2">
      <c r="B71" s="40" t="s">
        <v>61</v>
      </c>
      <c r="C71" s="41"/>
      <c r="D71" s="41"/>
      <c r="E71" s="42"/>
    </row>
    <row r="72" spans="2:5" ht="1.5" customHeight="1" x14ac:dyDescent="0.2">
      <c r="B72" s="43"/>
      <c r="C72" s="44"/>
      <c r="D72" s="44"/>
      <c r="E72" s="42"/>
    </row>
    <row r="73" spans="2:5" ht="18" hidden="1" customHeight="1" x14ac:dyDescent="0.2">
      <c r="B73" s="18" t="s">
        <v>62</v>
      </c>
      <c r="C73" s="20"/>
      <c r="D73" s="20"/>
      <c r="E73" s="10"/>
    </row>
    <row r="74" spans="2:5" ht="18" hidden="1" customHeight="1" x14ac:dyDescent="0.2">
      <c r="B74" s="45" t="s">
        <v>63</v>
      </c>
      <c r="C74" s="46"/>
      <c r="D74" s="46"/>
      <c r="E74" s="10"/>
    </row>
    <row r="75" spans="2:5" ht="25.5" hidden="1" customHeight="1" x14ac:dyDescent="0.2">
      <c r="B75" s="47" t="s">
        <v>64</v>
      </c>
      <c r="C75" s="48"/>
      <c r="D75" s="48"/>
      <c r="E75" s="10"/>
    </row>
    <row r="76" spans="2:5" ht="18" hidden="1" customHeight="1" x14ac:dyDescent="0.2">
      <c r="B76" s="47" t="s">
        <v>65</v>
      </c>
      <c r="C76" s="49"/>
      <c r="D76" s="49"/>
      <c r="E76" s="10"/>
    </row>
    <row r="77" spans="2:5" ht="18" customHeight="1" thickBot="1" x14ac:dyDescent="0.25">
      <c r="B77" s="18" t="s">
        <v>66</v>
      </c>
      <c r="C77" s="19"/>
      <c r="D77" s="19"/>
      <c r="E77" s="10"/>
    </row>
    <row r="78" spans="2:5" ht="18" hidden="1" customHeight="1" thickBot="1" x14ac:dyDescent="0.25">
      <c r="B78" s="18" t="s">
        <v>67</v>
      </c>
      <c r="C78" s="20"/>
      <c r="D78" s="20"/>
      <c r="E78" s="10"/>
    </row>
    <row r="79" spans="2:5" ht="17.25" customHeight="1" thickBot="1" x14ac:dyDescent="0.25">
      <c r="B79" s="18" t="s">
        <v>68</v>
      </c>
      <c r="C79" s="29">
        <v>396096.3</v>
      </c>
      <c r="D79" s="29">
        <v>50786</v>
      </c>
      <c r="E79" s="10"/>
    </row>
    <row r="80" spans="2:5" ht="20.25" hidden="1" customHeight="1" thickBot="1" x14ac:dyDescent="0.25">
      <c r="B80" s="18" t="s">
        <v>53</v>
      </c>
      <c r="C80" s="20"/>
      <c r="D80" s="20"/>
      <c r="E80" s="10"/>
    </row>
    <row r="81" spans="2:9" ht="18" hidden="1" customHeight="1" thickBot="1" x14ac:dyDescent="0.25">
      <c r="B81" s="18" t="s">
        <v>54</v>
      </c>
      <c r="C81" s="20"/>
      <c r="D81" s="20"/>
      <c r="E81" s="10"/>
      <c r="H81" s="2"/>
      <c r="I81" s="2"/>
    </row>
    <row r="82" spans="2:9" ht="18.75" hidden="1" customHeight="1" thickBot="1" x14ac:dyDescent="0.25">
      <c r="B82" s="18" t="s">
        <v>69</v>
      </c>
      <c r="C82" s="20"/>
      <c r="D82" s="20"/>
      <c r="E82" s="10"/>
      <c r="H82" s="2"/>
      <c r="I82" s="2"/>
    </row>
    <row r="83" spans="2:9" ht="19.5" hidden="1" customHeight="1" thickBot="1" x14ac:dyDescent="0.25">
      <c r="B83" s="26" t="s">
        <v>70</v>
      </c>
      <c r="C83" s="20"/>
      <c r="D83" s="20"/>
      <c r="E83" s="10"/>
      <c r="H83" s="2"/>
      <c r="I83" s="2"/>
    </row>
    <row r="84" spans="2:9" ht="25.5" hidden="1" customHeight="1" thickBot="1" x14ac:dyDescent="0.25">
      <c r="B84" s="18" t="s">
        <v>71</v>
      </c>
      <c r="C84" s="20"/>
      <c r="D84" s="20"/>
      <c r="E84" s="10"/>
      <c r="H84" s="2"/>
      <c r="I84" s="2"/>
    </row>
    <row r="85" spans="2:9" ht="12.75" customHeight="1" x14ac:dyDescent="0.2">
      <c r="B85" s="8" t="s">
        <v>72</v>
      </c>
      <c r="C85" s="22">
        <v>51687.9</v>
      </c>
      <c r="D85" s="22">
        <v>6184.6</v>
      </c>
      <c r="E85" s="23"/>
      <c r="H85" s="2"/>
      <c r="I85" s="2"/>
    </row>
    <row r="86" spans="2:9" ht="15.75" customHeight="1" thickBot="1" x14ac:dyDescent="0.25">
      <c r="B86" s="11"/>
      <c r="C86" s="24"/>
      <c r="D86" s="24"/>
      <c r="E86" s="23"/>
      <c r="H86" s="2"/>
      <c r="I86" s="2"/>
    </row>
    <row r="87" spans="2:9" ht="19.5" hidden="1" customHeight="1" thickBot="1" x14ac:dyDescent="0.25">
      <c r="B87" s="18" t="s">
        <v>73</v>
      </c>
      <c r="C87" s="20"/>
      <c r="D87" s="20"/>
      <c r="E87" s="10"/>
      <c r="H87" s="2"/>
      <c r="I87" s="2"/>
    </row>
    <row r="88" spans="2:9" ht="17.25" hidden="1" customHeight="1" thickBot="1" x14ac:dyDescent="0.25">
      <c r="B88" s="18" t="s">
        <v>54</v>
      </c>
      <c r="C88" s="20"/>
      <c r="D88" s="20"/>
      <c r="E88" s="10"/>
      <c r="H88" s="2"/>
      <c r="I88" s="2"/>
    </row>
    <row r="89" spans="2:9" ht="18.75" hidden="1" customHeight="1" thickBot="1" x14ac:dyDescent="0.25">
      <c r="B89" s="18" t="s">
        <v>69</v>
      </c>
      <c r="C89" s="20"/>
      <c r="D89" s="20"/>
      <c r="E89" s="10"/>
      <c r="H89" s="2"/>
      <c r="I89" s="2"/>
    </row>
    <row r="90" spans="2:9" ht="21" hidden="1" customHeight="1" thickBot="1" x14ac:dyDescent="0.25">
      <c r="B90" s="18" t="s">
        <v>70</v>
      </c>
      <c r="C90" s="20"/>
      <c r="D90" s="20"/>
      <c r="E90" s="10"/>
      <c r="H90" s="2"/>
      <c r="I90" s="2"/>
    </row>
    <row r="91" spans="2:9" ht="22.5" hidden="1" customHeight="1" thickBot="1" x14ac:dyDescent="0.25">
      <c r="B91" s="18" t="s">
        <v>74</v>
      </c>
      <c r="C91" s="29"/>
      <c r="D91" s="29"/>
      <c r="E91" s="10"/>
      <c r="H91" s="2"/>
      <c r="I91" s="2"/>
    </row>
    <row r="92" spans="2:9" ht="16.5" hidden="1" customHeight="1" thickBot="1" x14ac:dyDescent="0.25">
      <c r="B92" s="18" t="s">
        <v>75</v>
      </c>
      <c r="C92" s="20"/>
      <c r="D92" s="20"/>
      <c r="E92" s="10"/>
      <c r="H92" s="2"/>
      <c r="I92" s="2"/>
    </row>
    <row r="93" spans="2:9" ht="18.75" hidden="1" customHeight="1" thickBot="1" x14ac:dyDescent="0.25">
      <c r="B93" s="18" t="s">
        <v>54</v>
      </c>
      <c r="C93" s="20"/>
      <c r="D93" s="20"/>
      <c r="E93" s="10"/>
      <c r="H93" s="2"/>
      <c r="I93" s="2"/>
    </row>
    <row r="94" spans="2:9" ht="20.25" hidden="1" customHeight="1" thickBot="1" x14ac:dyDescent="0.25">
      <c r="B94" s="18" t="s">
        <v>69</v>
      </c>
      <c r="C94" s="20"/>
      <c r="D94" s="20"/>
      <c r="E94" s="10"/>
      <c r="H94" s="2"/>
      <c r="I94" s="2"/>
    </row>
    <row r="95" spans="2:9" ht="21" hidden="1" customHeight="1" thickBot="1" x14ac:dyDescent="0.25">
      <c r="B95" s="18" t="s">
        <v>70</v>
      </c>
      <c r="C95" s="20"/>
      <c r="D95" s="20"/>
      <c r="E95" s="10"/>
      <c r="H95" s="2"/>
      <c r="I95" s="2"/>
    </row>
    <row r="96" spans="2:9" ht="21.75" hidden="1" customHeight="1" thickBot="1" x14ac:dyDescent="0.25">
      <c r="B96" s="18" t="s">
        <v>76</v>
      </c>
      <c r="C96" s="20"/>
      <c r="D96" s="20"/>
      <c r="E96" s="10"/>
      <c r="H96" s="2"/>
      <c r="I96" s="2"/>
    </row>
    <row r="97" spans="2:9" ht="21" hidden="1" customHeight="1" thickBot="1" x14ac:dyDescent="0.25">
      <c r="B97" s="18" t="s">
        <v>77</v>
      </c>
      <c r="C97" s="20"/>
      <c r="D97" s="20"/>
      <c r="E97" s="10"/>
      <c r="H97" s="2"/>
      <c r="I97" s="2"/>
    </row>
    <row r="98" spans="2:9" ht="20.25" customHeight="1" thickBot="1" x14ac:dyDescent="0.25">
      <c r="B98" s="18" t="s">
        <v>78</v>
      </c>
      <c r="C98" s="19">
        <v>15283.9</v>
      </c>
      <c r="D98" s="19">
        <v>1693.3</v>
      </c>
      <c r="E98" s="10"/>
      <c r="H98" s="2"/>
      <c r="I98" s="2"/>
    </row>
    <row r="99" spans="2:9" ht="19.5" thickBot="1" x14ac:dyDescent="0.25">
      <c r="B99" s="18" t="s">
        <v>79</v>
      </c>
      <c r="C99" s="20">
        <v>1500</v>
      </c>
      <c r="D99" s="20">
        <v>333.6</v>
      </c>
      <c r="E99" s="10"/>
      <c r="H99" s="2"/>
      <c r="I99" s="2"/>
    </row>
    <row r="100" spans="2:9" ht="19.5" thickBot="1" x14ac:dyDescent="0.25">
      <c r="B100" s="18" t="s">
        <v>80</v>
      </c>
      <c r="C100" s="19">
        <v>10203</v>
      </c>
      <c r="D100" s="19">
        <v>1220.8</v>
      </c>
      <c r="E100" s="10"/>
      <c r="H100" s="2"/>
      <c r="I100" s="2"/>
    </row>
    <row r="101" spans="2:9" ht="57" hidden="1" customHeight="1" thickBot="1" x14ac:dyDescent="0.25">
      <c r="B101" s="18" t="s">
        <v>81</v>
      </c>
      <c r="C101" s="19"/>
      <c r="D101" s="19"/>
      <c r="E101" s="10"/>
      <c r="H101" s="2"/>
      <c r="I101" s="2"/>
    </row>
    <row r="102" spans="2:9" ht="57" thickBot="1" x14ac:dyDescent="0.25">
      <c r="B102" s="18" t="s">
        <v>82</v>
      </c>
      <c r="C102" s="50">
        <v>700</v>
      </c>
      <c r="D102" s="50"/>
      <c r="E102" s="10"/>
      <c r="H102" s="2"/>
      <c r="I102" s="2"/>
    </row>
    <row r="103" spans="2:9" ht="38.25" thickBot="1" x14ac:dyDescent="0.25">
      <c r="B103" s="18" t="s">
        <v>83</v>
      </c>
      <c r="C103" s="33">
        <v>40326</v>
      </c>
      <c r="D103" s="33">
        <v>3551.7</v>
      </c>
      <c r="E103" s="10"/>
      <c r="H103" s="2"/>
      <c r="I103" s="2"/>
    </row>
    <row r="104" spans="2:9" ht="38.25" hidden="1" customHeight="1" thickBot="1" x14ac:dyDescent="0.25">
      <c r="B104" s="51" t="s">
        <v>84</v>
      </c>
      <c r="C104" s="52"/>
      <c r="D104" s="52"/>
      <c r="E104" s="53"/>
      <c r="H104" s="2"/>
      <c r="I104" s="2"/>
    </row>
    <row r="105" spans="2:9" ht="28.5" customHeight="1" thickBot="1" x14ac:dyDescent="0.25">
      <c r="B105" s="54" t="s">
        <v>85</v>
      </c>
      <c r="C105" s="55">
        <f>SUM(C57+C61+C65+C68+C79+C85+C98+C100+C102+C103+C71)</f>
        <v>592773.69999999995</v>
      </c>
      <c r="D105" s="55">
        <f>SUM(D57+D61+D65+D68+D79+D85+D98+D100+D102+D103+D71)</f>
        <v>70370.3</v>
      </c>
      <c r="E105" s="10"/>
      <c r="H105" s="2"/>
      <c r="I105" s="2"/>
    </row>
    <row r="106" spans="2:9" ht="21.75" customHeight="1" thickBot="1" x14ac:dyDescent="0.25">
      <c r="B106" s="54" t="s">
        <v>86</v>
      </c>
      <c r="C106" s="31">
        <f>SUM(C54-C105)</f>
        <v>-5999.9999999998836</v>
      </c>
      <c r="D106" s="31">
        <f>SUM(D54-D105)</f>
        <v>21693.399999999994</v>
      </c>
      <c r="E106" s="10"/>
      <c r="H106" s="2"/>
      <c r="I106" s="2"/>
    </row>
    <row r="107" spans="2:9" ht="21.75" hidden="1" customHeight="1" x14ac:dyDescent="0.2">
      <c r="B107" s="56"/>
      <c r="C107" s="57"/>
      <c r="D107" s="57"/>
      <c r="E107" s="10"/>
      <c r="H107" s="2"/>
      <c r="I107" s="2"/>
    </row>
    <row r="108" spans="2:9" ht="21.75" hidden="1" customHeight="1" x14ac:dyDescent="0.2">
      <c r="B108" s="56"/>
      <c r="C108" s="57">
        <f>SUM(C109-C105)</f>
        <v>-43412.099999999977</v>
      </c>
      <c r="D108" s="57">
        <f>SUM(D109-D105)</f>
        <v>208422.3</v>
      </c>
      <c r="E108" s="10"/>
      <c r="H108" s="2"/>
      <c r="I108" s="2"/>
    </row>
    <row r="109" spans="2:9" ht="21.75" hidden="1" customHeight="1" x14ac:dyDescent="0.3">
      <c r="B109" s="4" t="s">
        <v>87</v>
      </c>
      <c r="C109" s="58">
        <v>549361.6</v>
      </c>
      <c r="D109" s="58">
        <v>278792.59999999998</v>
      </c>
      <c r="H109" s="2"/>
      <c r="I109" s="2"/>
    </row>
    <row r="110" spans="2:9" x14ac:dyDescent="0.2">
      <c r="B110" s="59"/>
      <c r="H110" s="2"/>
      <c r="I110" s="2"/>
    </row>
    <row r="111" spans="2:9" x14ac:dyDescent="0.2">
      <c r="B111" s="60"/>
      <c r="D111" s="61"/>
      <c r="H111" s="2"/>
      <c r="I111" s="2"/>
    </row>
    <row r="112" spans="2:9" x14ac:dyDescent="0.2">
      <c r="D112" s="61"/>
      <c r="H112" s="2"/>
      <c r="I112" s="2"/>
    </row>
    <row r="113" spans="2:9" x14ac:dyDescent="0.2">
      <c r="B113" s="59"/>
      <c r="D113" s="61"/>
      <c r="H113" s="2"/>
      <c r="I113" s="2"/>
    </row>
    <row r="114" spans="2:9" x14ac:dyDescent="0.2">
      <c r="B114" s="59"/>
      <c r="D114" s="61"/>
      <c r="H114" s="2"/>
      <c r="I114" s="2"/>
    </row>
    <row r="115" spans="2:9" x14ac:dyDescent="0.2">
      <c r="B115" s="59"/>
      <c r="D115" s="61"/>
      <c r="H115" s="2"/>
      <c r="I115" s="2"/>
    </row>
    <row r="116" spans="2:9" x14ac:dyDescent="0.2">
      <c r="B116" s="59"/>
      <c r="D116" s="61"/>
      <c r="H116" s="2"/>
      <c r="I116" s="2"/>
    </row>
    <row r="117" spans="2:9" x14ac:dyDescent="0.2">
      <c r="B117" s="59"/>
      <c r="D117" s="61"/>
      <c r="H117" s="2"/>
      <c r="I117" s="2"/>
    </row>
    <row r="118" spans="2:9" x14ac:dyDescent="0.2">
      <c r="B118" s="59"/>
      <c r="D118" s="61"/>
      <c r="H118" s="2"/>
      <c r="I118" s="2"/>
    </row>
    <row r="119" spans="2:9" x14ac:dyDescent="0.2">
      <c r="D119" s="61"/>
      <c r="H119" s="2"/>
      <c r="I119" s="2"/>
    </row>
    <row r="120" spans="2:9" x14ac:dyDescent="0.2">
      <c r="D120" s="61"/>
      <c r="H120" s="2"/>
      <c r="I120" s="2"/>
    </row>
    <row r="121" spans="2:9" x14ac:dyDescent="0.2">
      <c r="D121" s="61"/>
      <c r="H121" s="2"/>
      <c r="I121" s="2"/>
    </row>
    <row r="122" spans="2:9" x14ac:dyDescent="0.2">
      <c r="D122" s="61"/>
      <c r="H122" s="2"/>
      <c r="I122" s="2"/>
    </row>
    <row r="123" spans="2:9" x14ac:dyDescent="0.2">
      <c r="D123" s="61"/>
      <c r="H123" s="2"/>
      <c r="I123" s="2"/>
    </row>
    <row r="124" spans="2:9" x14ac:dyDescent="0.2">
      <c r="D124" s="61"/>
      <c r="H124" s="2"/>
      <c r="I124" s="2"/>
    </row>
    <row r="125" spans="2:9" x14ac:dyDescent="0.2">
      <c r="D125" s="61"/>
      <c r="H125" s="2"/>
      <c r="I125" s="2"/>
    </row>
    <row r="126" spans="2:9" x14ac:dyDescent="0.2">
      <c r="D126" s="61"/>
      <c r="H126" s="2"/>
      <c r="I126" s="2"/>
    </row>
    <row r="127" spans="2:9" x14ac:dyDescent="0.2">
      <c r="D127" s="61"/>
      <c r="H127" s="2"/>
      <c r="I127" s="2"/>
    </row>
    <row r="128" spans="2:9" x14ac:dyDescent="0.2">
      <c r="D128" s="61"/>
      <c r="H128" s="2"/>
      <c r="I128" s="2"/>
    </row>
    <row r="129" spans="4:9" x14ac:dyDescent="0.2">
      <c r="D129" s="61"/>
      <c r="H129" s="2"/>
      <c r="I129" s="2"/>
    </row>
    <row r="130" spans="4:9" x14ac:dyDescent="0.2">
      <c r="D130" s="61"/>
      <c r="H130" s="2"/>
      <c r="I130" s="2"/>
    </row>
    <row r="131" spans="4:9" x14ac:dyDescent="0.2">
      <c r="D131" s="61"/>
      <c r="H131" s="2"/>
      <c r="I131" s="2"/>
    </row>
    <row r="132" spans="4:9" x14ac:dyDescent="0.2">
      <c r="D132" s="61"/>
      <c r="H132" s="2"/>
      <c r="I132" s="2"/>
    </row>
    <row r="133" spans="4:9" x14ac:dyDescent="0.2">
      <c r="D133" s="61"/>
    </row>
    <row r="134" spans="4:9" x14ac:dyDescent="0.2">
      <c r="D134" s="61"/>
    </row>
    <row r="135" spans="4:9" x14ac:dyDescent="0.2">
      <c r="D135" s="61"/>
    </row>
    <row r="136" spans="4:9" x14ac:dyDescent="0.2">
      <c r="D136" s="61"/>
    </row>
    <row r="137" spans="4:9" x14ac:dyDescent="0.2">
      <c r="D137" s="61"/>
    </row>
    <row r="138" spans="4:9" x14ac:dyDescent="0.2">
      <c r="D138" s="61"/>
    </row>
    <row r="139" spans="4:9" x14ac:dyDescent="0.2">
      <c r="D139" s="61"/>
    </row>
    <row r="140" spans="4:9" x14ac:dyDescent="0.2">
      <c r="D140" s="61"/>
    </row>
    <row r="141" spans="4:9" x14ac:dyDescent="0.2">
      <c r="D141" s="61"/>
    </row>
    <row r="142" spans="4:9" x14ac:dyDescent="0.2">
      <c r="D142" s="61"/>
    </row>
    <row r="143" spans="4:9" x14ac:dyDescent="0.2">
      <c r="D143" s="61"/>
    </row>
    <row r="144" spans="4:9" x14ac:dyDescent="0.2">
      <c r="D144" s="61"/>
    </row>
    <row r="145" spans="4:4" x14ac:dyDescent="0.2">
      <c r="D145" s="61"/>
    </row>
    <row r="146" spans="4:4" x14ac:dyDescent="0.2">
      <c r="D146" s="61"/>
    </row>
    <row r="147" spans="4:4" x14ac:dyDescent="0.2">
      <c r="D147" s="61"/>
    </row>
    <row r="148" spans="4:4" x14ac:dyDescent="0.2">
      <c r="D148" s="61"/>
    </row>
    <row r="149" spans="4:4" x14ac:dyDescent="0.2">
      <c r="D149" s="61"/>
    </row>
    <row r="150" spans="4:4" x14ac:dyDescent="0.2">
      <c r="D150" s="61"/>
    </row>
    <row r="151" spans="4:4" x14ac:dyDescent="0.2">
      <c r="D151" s="61"/>
    </row>
    <row r="152" spans="4:4" x14ac:dyDescent="0.2">
      <c r="D152" s="61"/>
    </row>
    <row r="153" spans="4:4" x14ac:dyDescent="0.2">
      <c r="D153" s="61"/>
    </row>
    <row r="154" spans="4:4" x14ac:dyDescent="0.2">
      <c r="D154" s="61"/>
    </row>
    <row r="155" spans="4:4" x14ac:dyDescent="0.2">
      <c r="D155" s="61"/>
    </row>
    <row r="156" spans="4:4" x14ac:dyDescent="0.2">
      <c r="D156" s="61"/>
    </row>
    <row r="157" spans="4:4" x14ac:dyDescent="0.2">
      <c r="D157" s="61"/>
    </row>
    <row r="158" spans="4:4" x14ac:dyDescent="0.2">
      <c r="D158" s="61"/>
    </row>
    <row r="159" spans="4:4" x14ac:dyDescent="0.2">
      <c r="D159" s="61"/>
    </row>
    <row r="160" spans="4:4" x14ac:dyDescent="0.2">
      <c r="D160" s="61"/>
    </row>
    <row r="161" spans="4:4" x14ac:dyDescent="0.2">
      <c r="D161" s="61"/>
    </row>
    <row r="162" spans="4:4" x14ac:dyDescent="0.2">
      <c r="D162" s="61"/>
    </row>
    <row r="163" spans="4:4" x14ac:dyDescent="0.2">
      <c r="D163" s="61"/>
    </row>
    <row r="164" spans="4:4" x14ac:dyDescent="0.2">
      <c r="D164" s="61"/>
    </row>
    <row r="165" spans="4:4" x14ac:dyDescent="0.2">
      <c r="D165" s="61"/>
    </row>
    <row r="166" spans="4:4" x14ac:dyDescent="0.2">
      <c r="D166" s="61"/>
    </row>
    <row r="167" spans="4:4" x14ac:dyDescent="0.2">
      <c r="D167" s="61"/>
    </row>
    <row r="168" spans="4:4" x14ac:dyDescent="0.2">
      <c r="D168" s="61"/>
    </row>
    <row r="169" spans="4:4" x14ac:dyDescent="0.2">
      <c r="D169" s="61"/>
    </row>
    <row r="170" spans="4:4" x14ac:dyDescent="0.2">
      <c r="D170" s="61"/>
    </row>
    <row r="171" spans="4:4" x14ac:dyDescent="0.2">
      <c r="D171" s="61"/>
    </row>
    <row r="172" spans="4:4" x14ac:dyDescent="0.2">
      <c r="D172" s="61"/>
    </row>
    <row r="173" spans="4:4" x14ac:dyDescent="0.2">
      <c r="D173" s="61"/>
    </row>
    <row r="174" spans="4:4" x14ac:dyDescent="0.2">
      <c r="D174" s="61"/>
    </row>
    <row r="175" spans="4:4" x14ac:dyDescent="0.2">
      <c r="D175" s="61"/>
    </row>
    <row r="176" spans="4:4" x14ac:dyDescent="0.2">
      <c r="D176" s="61"/>
    </row>
    <row r="177" spans="4:4" x14ac:dyDescent="0.2">
      <c r="D177" s="61"/>
    </row>
    <row r="178" spans="4:4" x14ac:dyDescent="0.2">
      <c r="D178" s="61"/>
    </row>
    <row r="179" spans="4:4" x14ac:dyDescent="0.2">
      <c r="D179" s="61"/>
    </row>
    <row r="180" spans="4:4" x14ac:dyDescent="0.2">
      <c r="D180" s="61"/>
    </row>
    <row r="181" spans="4:4" x14ac:dyDescent="0.2">
      <c r="D181" s="61"/>
    </row>
    <row r="182" spans="4:4" x14ac:dyDescent="0.2">
      <c r="D182" s="61"/>
    </row>
    <row r="183" spans="4:4" x14ac:dyDescent="0.2">
      <c r="D183" s="61"/>
    </row>
    <row r="184" spans="4:4" x14ac:dyDescent="0.2">
      <c r="D184" s="61"/>
    </row>
    <row r="185" spans="4:4" x14ac:dyDescent="0.2">
      <c r="D185" s="61"/>
    </row>
    <row r="186" spans="4:4" x14ac:dyDescent="0.2">
      <c r="D186" s="61"/>
    </row>
  </sheetData>
  <mergeCells count="17">
    <mergeCell ref="B71:B72"/>
    <mergeCell ref="C71:C72"/>
    <mergeCell ref="D71:D72"/>
    <mergeCell ref="E71:E72"/>
    <mergeCell ref="B85:B86"/>
    <mergeCell ref="C85:C86"/>
    <mergeCell ref="D85:D86"/>
    <mergeCell ref="E85:E86"/>
    <mergeCell ref="B11:B12"/>
    <mergeCell ref="C38:C39"/>
    <mergeCell ref="D38:D39"/>
    <mergeCell ref="E38:E39"/>
    <mergeCell ref="E43:E46"/>
    <mergeCell ref="B65:B67"/>
    <mergeCell ref="C65:C67"/>
    <mergeCell ref="D65:D67"/>
    <mergeCell ref="E65:E67"/>
  </mergeCells>
  <pageMargins left="0.75" right="0.75" top="0.65" bottom="0.55000000000000004" header="0.5" footer="0.5"/>
  <pageSetup paperSize="9" scale="75" orientation="portrait" r:id="rId1"/>
  <headerFooter alignWithMargins="0"/>
  <rowBreaks count="1" manualBreakCount="1">
    <brk id="4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01,03,2017   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Богучарского района</dc:creator>
  <cp:lastModifiedBy>Администратор Богучарского района</cp:lastModifiedBy>
  <dcterms:created xsi:type="dcterms:W3CDTF">2017-08-01T14:13:31Z</dcterms:created>
  <dcterms:modified xsi:type="dcterms:W3CDTF">2017-08-01T14:13:48Z</dcterms:modified>
</cp:coreProperties>
</file>