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  <sheet name="Предприятия" sheetId="2" r:id="rId2"/>
  </sheets>
  <definedNames>
    <definedName name="Excel_BuiltIn_Print_Titles_2_1">'Общая таблица'!$A$9:$G$10</definedName>
    <definedName name="_xlnm.Print_Titles" localSheetId="0">'Общая таблица'!$9:$10</definedName>
    <definedName name="_xlnm.Print_Area" localSheetId="0">'Общая таблица'!$A$1:$G$122</definedName>
  </definedNames>
  <calcPr fullCalcOnLoad="1"/>
</workbook>
</file>

<file path=xl/sharedStrings.xml><?xml version="1.0" encoding="utf-8"?>
<sst xmlns="http://schemas.openxmlformats.org/spreadsheetml/2006/main" count="430" uniqueCount="205">
  <si>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</si>
  <si>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</si>
  <si>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</si>
  <si>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</si>
  <si>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</si>
  <si>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</si>
  <si>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</si>
  <si>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</si>
  <si>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</si>
  <si>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</si>
  <si>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</si>
  <si>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</si>
  <si>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</si>
  <si>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</si>
  <si>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</si>
  <si>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</si>
  <si>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</si>
  <si>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</si>
  <si>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</si>
  <si>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</si>
  <si>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</si>
  <si>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</si>
  <si>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</si>
  <si>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</si>
  <si>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</si>
  <si>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</si>
  <si>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</si>
  <si>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</si>
  <si>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</si>
  <si>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</si>
  <si>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</si>
  <si>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</si>
  <si>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</si>
  <si>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</si>
  <si>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</si>
  <si>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</si>
  <si>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</si>
  <si>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 xml:space="preserve">      - за период (январь-________)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</si>
  <si>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</si>
  <si>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</si>
  <si>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</si>
  <si>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</si>
  <si>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</si>
  <si>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</si>
  <si>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</si>
  <si>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</si>
  <si>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</si>
  <si>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</si>
  <si>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</si>
  <si>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</si>
  <si>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</si>
  <si>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</si>
  <si>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</si>
  <si>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</si>
  <si>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</si>
  <si>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</si>
  <si>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</si>
  <si>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</si>
  <si>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</si>
  <si>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</si>
  <si>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</si>
  <si>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</si>
  <si>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</si>
  <si>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</si>
  <si>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</si>
  <si>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                на конец периода, тыс.руб.</t>
  </si>
  <si>
    <r>
      <t xml:space="preserve">*) </t>
    </r>
    <r>
      <rPr>
        <sz val="12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</si>
  <si>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2"/>
        <rFont val="Times New Roman"/>
        <family val="1"/>
      </rPr>
      <t xml:space="preserve"> Рассчитывается районами с применением индексов цен</t>
    </r>
  </si>
  <si>
    <t>РАСТЕНИЕВОДСТВО</t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</si>
  <si>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</si>
  <si>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</si>
  <si>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</si>
  <si>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</si>
  <si>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</si>
  <si>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</si>
  <si>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</si>
  <si>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t>в том числе по видам деятельности:</t>
  </si>
  <si>
    <t xml:space="preserve">«Добыча полезных ископаемых» , млн.рублей </t>
  </si>
  <si>
    <t xml:space="preserve">«Обрабатывающие производства», млн.рублей </t>
  </si>
  <si>
    <t>D</t>
  </si>
  <si>
    <t>в том числе:</t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</si>
  <si>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</si>
  <si>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</si>
  <si>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</si>
  <si>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</si>
  <si>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</si>
  <si>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</si>
  <si>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</si>
  <si>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</si>
  <si>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-</t>
  </si>
  <si>
    <t>х</t>
  </si>
  <si>
    <t xml:space="preserve"> Богучарского  муниципального района  Воронежской области </t>
  </si>
  <si>
    <r>
      <t>*)</t>
    </r>
    <r>
      <rPr>
        <sz val="14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</si>
  <si>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4"/>
        <rFont val="Times New Roman"/>
        <family val="1"/>
      </rPr>
      <t>Данные района (уточняются специалистами ГУЭР при наличии информации).</t>
    </r>
  </si>
  <si>
    <r>
      <t xml:space="preserve">Ввод в действие мощностей: </t>
    </r>
    <r>
      <rPr>
        <vertAlign val="superscript"/>
        <sz val="14"/>
        <rFont val="Times New Roman"/>
        <family val="1"/>
      </rPr>
      <t xml:space="preserve"> 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</si>
  <si>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4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</si>
  <si>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4"/>
        <rFont val="Times New Roman"/>
        <family val="1"/>
      </rPr>
      <t>**)</t>
    </r>
  </si>
  <si>
    <r>
      <t>Объем платных услуг населению в действующих ценах - всего, тыс.рублей *</t>
    </r>
    <r>
      <rPr>
        <vertAlign val="superscript"/>
        <sz val="14"/>
        <rFont val="Times New Roman"/>
        <family val="1"/>
      </rPr>
      <t xml:space="preserve">)               </t>
    </r>
    <r>
      <rPr>
        <sz val="14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</si>
  <si>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4"/>
        <rFont val="Times New Roman"/>
        <family val="1"/>
      </rPr>
      <t>**)</t>
    </r>
  </si>
  <si>
    <r>
      <t xml:space="preserve">*) </t>
    </r>
    <r>
      <rPr>
        <sz val="14"/>
        <rFont val="Times New Roman"/>
        <family val="1"/>
      </rPr>
      <t xml:space="preserve"> Данные района (уточняются специалистами ГУЭР при наличии информации)</t>
    </r>
  </si>
  <si>
    <r>
      <t xml:space="preserve">МАЛОЕ ПРЕДПРИНИМАТЕЛЬСТВО </t>
    </r>
    <r>
      <rPr>
        <b/>
        <vertAlign val="superscript"/>
        <sz val="14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</si>
  <si>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4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</si>
  <si>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4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</si>
  <si>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4"/>
        <rFont val="Times New Roman"/>
        <family val="1"/>
      </rPr>
      <t xml:space="preserve"> </t>
    </r>
  </si>
  <si>
    <t>Производство основных видов продукции (в соответствующих натуральных единицах измерения)***</t>
  </si>
  <si>
    <t xml:space="preserve">Прибыль (+), убыток (-)            </t>
  </si>
  <si>
    <t>Продано товаров несобственного производства  (стр. 02 ф. № П-1)</t>
  </si>
  <si>
    <t>в том числе по видам экономической деятельности (стр. 21 ф. № П-1):</t>
  </si>
  <si>
    <t>Отгружено товаров собственного производства, работ и услуг, выполненных собственными силами  -  всего (стр. 01 ф. № П-1)</t>
  </si>
  <si>
    <t>в % к  соотв. периоду пред. года</t>
  </si>
  <si>
    <t xml:space="preserve">Наименование показателя  </t>
  </si>
  <si>
    <t>№№ п/п</t>
  </si>
  <si>
    <t>тыс.руб.</t>
  </si>
  <si>
    <t>Богучарский муниципальный район</t>
  </si>
  <si>
    <t>Данные по  ООО "Агро-Спутник"</t>
  </si>
  <si>
    <t xml:space="preserve"> -</t>
  </si>
  <si>
    <t xml:space="preserve"> - </t>
  </si>
  <si>
    <t>Приложение</t>
  </si>
  <si>
    <t xml:space="preserve"> - 41.00.2  Распределение воды  т.м3</t>
  </si>
  <si>
    <t xml:space="preserve"> - 40.30.14 Производство пара и горячей воды (тепловой энергии) котельными  т.Г.кал</t>
  </si>
  <si>
    <t>Данные по  МКУП "Богучаркоммунсервис"</t>
  </si>
  <si>
    <t xml:space="preserve"> -  кондитерские изделия                     т.</t>
  </si>
  <si>
    <t>тыс.руб</t>
  </si>
  <si>
    <t>Данные по  ООО "Богучархлеб"</t>
  </si>
  <si>
    <t xml:space="preserve">Данные по  ООО "Строймаш"  </t>
  </si>
  <si>
    <t xml:space="preserve">Овцы                                                     </t>
  </si>
  <si>
    <t xml:space="preserve"> -  переработано молока,                     т.</t>
  </si>
  <si>
    <t>x</t>
  </si>
  <si>
    <t>Птицы</t>
  </si>
  <si>
    <t xml:space="preserve">Данные по  ООО  "Тихий Дон"   </t>
  </si>
  <si>
    <t>Наличие кормов в расчете на 1 условную голову, ц. ке.</t>
  </si>
  <si>
    <t>Наличие зернофуража, тн. ке.</t>
  </si>
  <si>
    <r>
      <t xml:space="preserve">      - за период (январь-июнь*</t>
    </r>
    <r>
      <rPr>
        <vertAlign val="superscript"/>
        <sz val="14"/>
        <rFont val="Times New Roman"/>
        <family val="1"/>
      </rPr>
      <t>)</t>
    </r>
  </si>
  <si>
    <t xml:space="preserve">  района    на начало периода, тыс.руб.</t>
  </si>
  <si>
    <r>
      <t>Территория -</t>
    </r>
    <r>
      <rPr>
        <u val="single"/>
        <sz val="14"/>
        <color indexed="8"/>
        <rFont val="Times New Roman"/>
        <family val="1"/>
      </rPr>
      <t xml:space="preserve"> 2,2 тыс.</t>
    </r>
    <r>
      <rPr>
        <sz val="14"/>
        <color indexed="8"/>
        <rFont val="Times New Roman"/>
        <family val="1"/>
      </rPr>
      <t>кв.км</t>
    </r>
  </si>
  <si>
    <t>B</t>
  </si>
  <si>
    <t>C</t>
  </si>
  <si>
    <t xml:space="preserve">«Обеспечение электрической энергией, газом и паром; кондиционирование воздуха» , млн.рублей </t>
  </si>
  <si>
    <t>E</t>
  </si>
  <si>
    <t xml:space="preserve">Производство прочих продуктов питания, не включенных в другие группировки 10.89.9 </t>
  </si>
  <si>
    <t xml:space="preserve"> -   Производство питьевого молока и питьевых сливок  10.51.1</t>
  </si>
  <si>
    <t xml:space="preserve"> -   Деятельность столовых и буфетов при предприятиях и учреждениях  56.29.2</t>
  </si>
  <si>
    <t xml:space="preserve"> -   Сбор и обработка сточных вод   37.00</t>
  </si>
  <si>
    <t xml:space="preserve"> -   Производство пара и горячей воды (тепловой энергии) котельными   35.30.14</t>
  </si>
  <si>
    <t xml:space="preserve"> -  Аренда и лизинг прочих машин и оборудования научного и промышленного назначения  77.39.29</t>
  </si>
  <si>
    <t xml:space="preserve">   Производство прочих пищевых продуктов  10.8 </t>
  </si>
  <si>
    <t xml:space="preserve">      -  хлеб и хлебобулочные изделия  10.8</t>
  </si>
  <si>
    <t xml:space="preserve">      - кондитерские изделия 10.8</t>
  </si>
  <si>
    <t xml:space="preserve"> -  хлеб и хлебобулочные изделия               т.</t>
  </si>
  <si>
    <t xml:space="preserve"> -    Производство машин и оборудования общего назначения, 28.1</t>
  </si>
  <si>
    <t xml:space="preserve"> -  механическая обработка деталей          т.р.</t>
  </si>
  <si>
    <t xml:space="preserve"> -   Разработка гравийных и песчаных карьеров, добыча глины и каолина 08.12</t>
  </si>
  <si>
    <t xml:space="preserve"> -  Производство пара и горячей воды (тепловой энергии) котельными  35.30.14</t>
  </si>
  <si>
    <t xml:space="preserve"> -   Распределение воды  36.00.2</t>
  </si>
  <si>
    <t xml:space="preserve"> -  Удаление и обработка сточных вод  37.00</t>
  </si>
  <si>
    <t xml:space="preserve">  Передача пара и горячей воды 35.30.2</t>
  </si>
  <si>
    <t xml:space="preserve">   90.00.1 Удаление и обработка сточных вод  т.м3</t>
  </si>
  <si>
    <t xml:space="preserve">   40.30.2 Передача пара и горячей воды</t>
  </si>
  <si>
    <r>
      <t>Оборот предприятий, млн.рублей   -  всего</t>
    </r>
    <r>
      <rPr>
        <b/>
        <vertAlign val="superscript"/>
        <sz val="14"/>
        <rFont val="Times New Roman"/>
        <family val="1"/>
      </rPr>
      <t>**)</t>
    </r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</si>
  <si>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b/>
        <vertAlign val="superscript"/>
        <sz val="14"/>
        <rFont val="Times New Roman"/>
        <family val="1"/>
      </rPr>
      <t xml:space="preserve">**) </t>
    </r>
  </si>
  <si>
    <t>"Водоснабжение, водоотведение, организация сбора и утилизации отходов, деятельность по ликвидации загрязнений", млн. руб.</t>
  </si>
  <si>
    <t xml:space="preserve"> - семечки жареные</t>
  </si>
  <si>
    <t xml:space="preserve"> - семечки жареные соленые</t>
  </si>
  <si>
    <t xml:space="preserve"> - семечки жареные белые</t>
  </si>
  <si>
    <t xml:space="preserve"> - семечки с арахисом</t>
  </si>
  <si>
    <t xml:space="preserve"> - арахис</t>
  </si>
  <si>
    <t xml:space="preserve"> -фисташки</t>
  </si>
  <si>
    <t xml:space="preserve"> - семечки тыквенные</t>
  </si>
  <si>
    <t xml:space="preserve"> - халва</t>
  </si>
  <si>
    <t xml:space="preserve"> - крем-халва</t>
  </si>
  <si>
    <t xml:space="preserve"> - ядро подсолнечника обжаренное</t>
  </si>
  <si>
    <t xml:space="preserve"> - ядро подсолнечника обжаренное в стакане</t>
  </si>
  <si>
    <t xml:space="preserve"> - ядро подсолнечника обжаренное соленое</t>
  </si>
  <si>
    <t xml:space="preserve"> -  подсолнечник</t>
  </si>
  <si>
    <t xml:space="preserve"> - ядро подсолнечника сырое</t>
  </si>
  <si>
    <t xml:space="preserve"> - дробленка</t>
  </si>
  <si>
    <t>январь - июнь  2019 г</t>
  </si>
  <si>
    <t>январь - июнь  2019 года</t>
  </si>
  <si>
    <t xml:space="preserve">  - ядро подсолнечника обжаренное соленое в стакане</t>
  </si>
  <si>
    <t xml:space="preserve"> - ядро подсолнечника обжаренное соленое в стакане</t>
  </si>
  <si>
    <t xml:space="preserve">Данные по  АО "Богучармолоко"   </t>
  </si>
  <si>
    <t>Данные по  ООО "Богучарбытсервис"</t>
  </si>
  <si>
    <t xml:space="preserve"> -  Сбор неопасных отходов  38.11.</t>
  </si>
  <si>
    <t xml:space="preserve"> -   Организация похорон и предоставление связанных с ними услуг 96.03.</t>
  </si>
  <si>
    <t xml:space="preserve"> - 38.11. Сбор неопасных отходов,  тыс. тонн</t>
  </si>
  <si>
    <t xml:space="preserve">Население на начало отчетного периода -37,063  тыс.человек </t>
  </si>
  <si>
    <t>за январь-июнь  2020 года</t>
  </si>
  <si>
    <t>январь - июнь  2020 г</t>
  </si>
  <si>
    <t>108,8</t>
  </si>
  <si>
    <t>103,1</t>
  </si>
  <si>
    <t>112,9</t>
  </si>
  <si>
    <t>105,6</t>
  </si>
  <si>
    <t>115,3</t>
  </si>
  <si>
    <t>103,0</t>
  </si>
  <si>
    <t>102</t>
  </si>
  <si>
    <t>109</t>
  </si>
  <si>
    <t>за январь - июнь  2020 года</t>
  </si>
  <si>
    <t>январь - июнь  2020 года</t>
  </si>
  <si>
    <t xml:space="preserve"> - камень природный дробленый, 08.12.150</t>
  </si>
  <si>
    <t xml:space="preserve">  - камень природный дробленый       (тыс. м куб)</t>
  </si>
  <si>
    <t xml:space="preserve">  -  камень природный дробленый       (тыс. тонн)</t>
  </si>
  <si>
    <t>за январь - июнь 2020 года</t>
  </si>
  <si>
    <r>
      <t>Темп роста (снижения) промышленного производства в сопоставимых ценах (ценах 2018 года),  %</t>
    </r>
    <r>
      <rPr>
        <vertAlign val="superscript"/>
        <sz val="14"/>
        <rFont val="Times New Roman"/>
        <family val="1"/>
      </rPr>
      <t>**)</t>
    </r>
  </si>
  <si>
    <t>Темп роста (снижения) промышленного производства в сопоставимых ценах (ценах 2018 года), в %</t>
  </si>
  <si>
    <t xml:space="preserve"> - козинаки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</si>
</sst>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  <numFmt numFmtId="180" formatCode="#,##0.0"/>
  </numFmts>
  <fonts count="62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b/>
      <vertAlign val="superscript"/>
      <sz val="14"/>
      <name val="Times New Roman"/>
      <family val="1"/>
    </font>
    <font>
      <i/>
      <sz val="14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wrapText="1"/>
    </xf>
    <xf numFmtId="2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justify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173" fontId="8" fillId="0" borderId="10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/>
    </xf>
    <xf numFmtId="172" fontId="59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vertical="top"/>
    </xf>
    <xf numFmtId="2" fontId="8" fillId="0" borderId="10" xfId="0" applyNumberFormat="1" applyFont="1" applyFill="1" applyBorder="1" applyAlignment="1">
      <alignment horizontal="right" wrapText="1"/>
    </xf>
    <xf numFmtId="1" fontId="8" fillId="0" borderId="10" xfId="0" applyNumberFormat="1" applyFont="1" applyFill="1" applyBorder="1" applyAlignment="1">
      <alignment horizontal="center" wrapText="1"/>
    </xf>
    <xf numFmtId="172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wrapText="1"/>
    </xf>
    <xf numFmtId="0" fontId="0" fillId="33" borderId="10" xfId="52" applyFill="1" applyBorder="1">
      <alignment/>
      <protection/>
    </xf>
    <xf numFmtId="0" fontId="0" fillId="33" borderId="10" xfId="52" applyFill="1" applyBorder="1" applyAlignment="1">
      <alignment horizontal="center"/>
      <protection/>
    </xf>
    <xf numFmtId="0" fontId="1" fillId="33" borderId="10" xfId="52" applyFont="1" applyFill="1" applyBorder="1">
      <alignment/>
      <protection/>
    </xf>
    <xf numFmtId="172" fontId="0" fillId="33" borderId="10" xfId="52" applyNumberFormat="1" applyFill="1" applyBorder="1" applyAlignment="1">
      <alignment horizontal="center"/>
      <protection/>
    </xf>
    <xf numFmtId="0" fontId="1" fillId="33" borderId="10" xfId="52" applyFont="1" applyFill="1" applyBorder="1">
      <alignment/>
      <protection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wrapText="1"/>
      <protection/>
    </xf>
    <xf numFmtId="172" fontId="1" fillId="33" borderId="10" xfId="52" applyNumberFormat="1" applyFont="1" applyFill="1" applyBorder="1" applyAlignment="1">
      <alignment horizontal="center"/>
      <protection/>
    </xf>
    <xf numFmtId="172" fontId="1" fillId="0" borderId="10" xfId="52" applyNumberFormat="1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 wrapText="1"/>
      <protection/>
    </xf>
    <xf numFmtId="1" fontId="1" fillId="33" borderId="10" xfId="52" applyNumberFormat="1" applyFont="1" applyFill="1" applyBorder="1" applyAlignment="1">
      <alignment horizontal="center" wrapText="1"/>
      <protection/>
    </xf>
    <xf numFmtId="0" fontId="1" fillId="33" borderId="10" xfId="52" applyFont="1" applyFill="1" applyBorder="1" applyAlignment="1">
      <alignment wrapText="1"/>
      <protection/>
    </xf>
    <xf numFmtId="172" fontId="1" fillId="33" borderId="10" xfId="52" applyNumberFormat="1" applyFont="1" applyFill="1" applyBorder="1" applyAlignment="1">
      <alignment horizontal="center" wrapText="1"/>
      <protection/>
    </xf>
    <xf numFmtId="0" fontId="1" fillId="33" borderId="10" xfId="52" applyFont="1" applyFill="1" applyBorder="1" applyAlignment="1">
      <alignment horizontal="left" wrapText="1"/>
      <protection/>
    </xf>
    <xf numFmtId="0" fontId="14" fillId="33" borderId="0" xfId="52" applyFont="1" applyFill="1" applyAlignment="1">
      <alignment horizontal="center"/>
      <protection/>
    </xf>
    <xf numFmtId="0" fontId="0" fillId="33" borderId="0" xfId="52" applyFill="1">
      <alignment/>
      <protection/>
    </xf>
    <xf numFmtId="0" fontId="0" fillId="33" borderId="0" xfId="52" applyFill="1" applyBorder="1">
      <alignment/>
      <protection/>
    </xf>
    <xf numFmtId="0" fontId="1" fillId="33" borderId="0" xfId="52" applyFont="1" applyFill="1" applyAlignment="1">
      <alignment horizontal="right"/>
      <protection/>
    </xf>
    <xf numFmtId="0" fontId="0" fillId="33" borderId="0" xfId="52" applyFill="1" applyBorder="1" applyAlignment="1">
      <alignment horizontal="center"/>
      <protection/>
    </xf>
    <xf numFmtId="0" fontId="1" fillId="0" borderId="10" xfId="52" applyFont="1" applyFill="1" applyBorder="1" applyAlignment="1">
      <alignment horizontal="center"/>
      <protection/>
    </xf>
    <xf numFmtId="1" fontId="1" fillId="33" borderId="10" xfId="52" applyNumberFormat="1" applyFont="1" applyFill="1" applyBorder="1" applyAlignment="1">
      <alignment horizontal="center"/>
      <protection/>
    </xf>
    <xf numFmtId="172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/>
      <protection/>
    </xf>
    <xf numFmtId="0" fontId="1" fillId="33" borderId="0" xfId="52" applyFont="1" applyFill="1" applyBorder="1">
      <alignment/>
      <protection/>
    </xf>
    <xf numFmtId="0" fontId="1" fillId="33" borderId="0" xfId="52" applyFont="1" applyFill="1" applyBorder="1">
      <alignment/>
      <protection/>
    </xf>
    <xf numFmtId="0" fontId="1" fillId="33" borderId="0" xfId="52" applyFont="1" applyFill="1" applyBorder="1" applyAlignment="1">
      <alignment horizontal="center"/>
      <protection/>
    </xf>
    <xf numFmtId="172" fontId="1" fillId="33" borderId="0" xfId="52" applyNumberFormat="1" applyFont="1" applyFill="1" applyBorder="1" applyAlignment="1">
      <alignment horizontal="center"/>
      <protection/>
    </xf>
    <xf numFmtId="2" fontId="16" fillId="0" borderId="10" xfId="0" applyNumberFormat="1" applyFon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33" borderId="10" xfId="52" applyFont="1" applyFill="1" applyBorder="1" applyAlignment="1">
      <alignment horizontal="left" wrapText="1"/>
      <protection/>
    </xf>
    <xf numFmtId="0" fontId="0" fillId="0" borderId="10" xfId="52" applyBorder="1">
      <alignment/>
      <protection/>
    </xf>
    <xf numFmtId="0" fontId="1" fillId="0" borderId="10" xfId="52" applyFont="1" applyBorder="1">
      <alignment/>
      <protection/>
    </xf>
    <xf numFmtId="0" fontId="1" fillId="0" borderId="10" xfId="52" applyFont="1" applyBorder="1" applyAlignment="1">
      <alignment horizontal="center"/>
      <protection/>
    </xf>
    <xf numFmtId="0" fontId="0" fillId="0" borderId="10" xfId="0" applyBorder="1" applyAlignment="1">
      <alignment/>
    </xf>
    <xf numFmtId="49" fontId="8" fillId="33" borderId="10" xfId="0" applyNumberFormat="1" applyFont="1" applyFill="1" applyBorder="1" applyAlignment="1">
      <alignment horizontal="center"/>
    </xf>
    <xf numFmtId="180" fontId="8" fillId="0" borderId="10" xfId="0" applyNumberFormat="1" applyFont="1" applyFill="1" applyBorder="1" applyAlignment="1">
      <alignment horizontal="center"/>
    </xf>
    <xf numFmtId="2" fontId="60" fillId="0" borderId="0" xfId="0" applyNumberFormat="1" applyFont="1" applyFill="1" applyAlignment="1">
      <alignment horizontal="left" wrapText="1"/>
    </xf>
    <xf numFmtId="0" fontId="8" fillId="0" borderId="10" xfId="0" applyFont="1" applyBorder="1" applyAlignment="1">
      <alignment/>
    </xf>
    <xf numFmtId="1" fontId="8" fillId="0" borderId="10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172" fontId="59" fillId="0" borderId="10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wrapText="1"/>
    </xf>
    <xf numFmtId="180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4" fillId="33" borderId="11" xfId="52" applyFont="1" applyFill="1" applyBorder="1" applyAlignment="1">
      <alignment horizontal="center" vertical="center" wrapText="1"/>
      <protection/>
    </xf>
    <xf numFmtId="0" fontId="13" fillId="33" borderId="12" xfId="52" applyFont="1" applyFill="1" applyBorder="1" applyAlignment="1">
      <alignment horizont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13" fillId="33" borderId="12" xfId="52" applyFont="1" applyFill="1" applyBorder="1" applyAlignment="1">
      <alignment horizontal="center" wrapText="1"/>
      <protection/>
    </xf>
    <xf numFmtId="172" fontId="1" fillId="33" borderId="0" xfId="52" applyNumberFormat="1" applyFont="1" applyFill="1" applyBorder="1" applyAlignment="1">
      <alignment horizontal="center"/>
      <protection/>
    </xf>
    <xf numFmtId="2" fontId="9" fillId="0" borderId="10" xfId="0" applyNumberFormat="1" applyFont="1" applyFill="1" applyBorder="1" applyAlignment="1">
      <alignment wrapText="1"/>
    </xf>
    <xf numFmtId="173" fontId="9" fillId="0" borderId="10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left" vertical="top" wrapText="1"/>
    </xf>
    <xf numFmtId="1" fontId="9" fillId="0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72" fontId="0" fillId="0" borderId="0" xfId="0" applyNumberFormat="1" applyAlignment="1">
      <alignment/>
    </xf>
    <xf numFmtId="0" fontId="4" fillId="33" borderId="11" xfId="52" applyFont="1" applyFill="1" applyBorder="1" applyAlignment="1">
      <alignment horizontal="center" vertical="center" wrapText="1"/>
      <protection/>
    </xf>
    <xf numFmtId="0" fontId="13" fillId="33" borderId="12" xfId="52" applyFont="1" applyFill="1" applyBorder="1" applyAlignment="1">
      <alignment horizontal="center" wrapText="1"/>
      <protection/>
    </xf>
    <xf numFmtId="0" fontId="1" fillId="33" borderId="0" xfId="52" applyFont="1" applyFill="1" applyBorder="1" applyAlignment="1">
      <alignment horizontal="center"/>
      <protection/>
    </xf>
    <xf numFmtId="1" fontId="1" fillId="33" borderId="0" xfId="52" applyNumberFormat="1" applyFont="1" applyFill="1" applyBorder="1" applyAlignment="1">
      <alignment horizontal="center"/>
      <protection/>
    </xf>
    <xf numFmtId="1" fontId="1" fillId="33" borderId="0" xfId="52" applyNumberFormat="1" applyFont="1" applyFill="1" applyBorder="1" applyAlignment="1">
      <alignment horizontal="center" wrapText="1"/>
      <protection/>
    </xf>
    <xf numFmtId="172" fontId="21" fillId="34" borderId="10" xfId="0" applyNumberFormat="1" applyFont="1" applyFill="1" applyBorder="1" applyAlignment="1">
      <alignment/>
    </xf>
    <xf numFmtId="2" fontId="21" fillId="34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2" fontId="21" fillId="0" borderId="10" xfId="0" applyNumberFormat="1" applyFont="1" applyFill="1" applyBorder="1" applyAlignment="1">
      <alignment horizontal="center" wrapText="1"/>
    </xf>
    <xf numFmtId="172" fontId="21" fillId="0" borderId="10" xfId="0" applyNumberFormat="1" applyFont="1" applyFill="1" applyBorder="1" applyAlignment="1">
      <alignment horizontal="center"/>
    </xf>
    <xf numFmtId="173" fontId="21" fillId="34" borderId="10" xfId="0" applyNumberFormat="1" applyFont="1" applyFill="1" applyBorder="1" applyAlignment="1">
      <alignment horizontal="center"/>
    </xf>
    <xf numFmtId="1" fontId="21" fillId="34" borderId="10" xfId="0" applyNumberFormat="1" applyFont="1" applyFill="1" applyBorder="1" applyAlignment="1">
      <alignment horizontal="center" wrapText="1"/>
    </xf>
    <xf numFmtId="172" fontId="21" fillId="34" borderId="10" xfId="0" applyNumberFormat="1" applyFont="1" applyFill="1" applyBorder="1" applyAlignment="1">
      <alignment horizontal="center"/>
    </xf>
    <xf numFmtId="2" fontId="21" fillId="34" borderId="10" xfId="0" applyNumberFormat="1" applyFont="1" applyFill="1" applyBorder="1" applyAlignment="1">
      <alignment horizontal="center" wrapText="1"/>
    </xf>
    <xf numFmtId="173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 wrapText="1"/>
    </xf>
    <xf numFmtId="0" fontId="19" fillId="33" borderId="10" xfId="52" applyFont="1" applyFill="1" applyBorder="1" applyAlignment="1">
      <alignment wrapText="1"/>
      <protection/>
    </xf>
    <xf numFmtId="173" fontId="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17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wrapText="1"/>
    </xf>
    <xf numFmtId="2" fontId="8" fillId="0" borderId="10" xfId="0" applyNumberFormat="1" applyFont="1" applyFill="1" applyBorder="1" applyAlignment="1">
      <alignment horizontal="left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center" wrapText="1"/>
    </xf>
    <xf numFmtId="2" fontId="9" fillId="35" borderId="13" xfId="0" applyNumberFormat="1" applyFont="1" applyFill="1" applyBorder="1" applyAlignment="1">
      <alignment horizontal="left" wrapText="1"/>
    </xf>
    <xf numFmtId="2" fontId="9" fillId="35" borderId="14" xfId="0" applyNumberFormat="1" applyFont="1" applyFill="1" applyBorder="1" applyAlignment="1">
      <alignment horizontal="left" wrapText="1"/>
    </xf>
    <xf numFmtId="2" fontId="8" fillId="35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wrapText="1"/>
    </xf>
    <xf numFmtId="2" fontId="21" fillId="0" borderId="10" xfId="0" applyNumberFormat="1" applyFont="1" applyFill="1" applyBorder="1" applyAlignment="1">
      <alignment horizontal="left" wrapText="1"/>
    </xf>
    <xf numFmtId="2" fontId="21" fillId="0" borderId="10" xfId="0" applyNumberFormat="1" applyFont="1" applyFill="1" applyBorder="1" applyAlignment="1">
      <alignment wrapText="1"/>
    </xf>
    <xf numFmtId="2" fontId="21" fillId="0" borderId="10" xfId="0" applyNumberFormat="1" applyFont="1" applyFill="1" applyBorder="1" applyAlignment="1">
      <alignment vertical="top" wrapText="1"/>
    </xf>
    <xf numFmtId="2" fontId="21" fillId="0" borderId="10" xfId="0" applyNumberFormat="1" applyFont="1" applyFill="1" applyBorder="1" applyAlignment="1">
      <alignment/>
    </xf>
    <xf numFmtId="2" fontId="21" fillId="0" borderId="13" xfId="0" applyNumberFormat="1" applyFont="1" applyFill="1" applyBorder="1" applyAlignment="1">
      <alignment wrapText="1"/>
    </xf>
    <xf numFmtId="2" fontId="21" fillId="0" borderId="14" xfId="0" applyNumberFormat="1" applyFont="1" applyFill="1" applyBorder="1" applyAlignment="1">
      <alignment wrapText="1"/>
    </xf>
    <xf numFmtId="2" fontId="20" fillId="34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left" vertical="top"/>
    </xf>
    <xf numFmtId="2" fontId="20" fillId="35" borderId="10" xfId="0" applyNumberFormat="1" applyFont="1" applyFill="1" applyBorder="1" applyAlignment="1">
      <alignment horizontal="center" wrapText="1"/>
    </xf>
    <xf numFmtId="2" fontId="21" fillId="35" borderId="10" xfId="0" applyNumberFormat="1" applyFont="1" applyFill="1" applyBorder="1" applyAlignment="1">
      <alignment horizontal="center"/>
    </xf>
    <xf numFmtId="2" fontId="20" fillId="34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wrapText="1"/>
    </xf>
    <xf numFmtId="2" fontId="59" fillId="0" borderId="0" xfId="0" applyNumberFormat="1" applyFont="1" applyFill="1" applyBorder="1" applyAlignment="1">
      <alignment horizontal="left" wrapText="1"/>
    </xf>
    <xf numFmtId="2" fontId="61" fillId="36" borderId="0" xfId="0" applyNumberFormat="1" applyFont="1" applyFill="1" applyBorder="1" applyAlignment="1">
      <alignment horizontal="left" wrapText="1"/>
    </xf>
    <xf numFmtId="2" fontId="59" fillId="36" borderId="0" xfId="0" applyNumberFormat="1" applyFont="1" applyFill="1" applyBorder="1" applyAlignment="1">
      <alignment horizontal="left" wrapText="1"/>
    </xf>
    <xf numFmtId="0" fontId="15" fillId="33" borderId="0" xfId="52" applyFont="1" applyFill="1" applyAlignment="1">
      <alignment horizontal="center"/>
      <protection/>
    </xf>
    <xf numFmtId="0" fontId="4" fillId="33" borderId="15" xfId="52" applyFont="1" applyFill="1" applyBorder="1" applyAlignment="1">
      <alignment horizontal="center" vertical="center" wrapText="1"/>
      <protection/>
    </xf>
    <xf numFmtId="0" fontId="4" fillId="33" borderId="16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wrapText="1"/>
      <protection/>
    </xf>
    <xf numFmtId="0" fontId="4" fillId="33" borderId="11" xfId="52" applyFont="1" applyFill="1" applyBorder="1" applyAlignment="1">
      <alignment horizontal="center" vertical="center"/>
      <protection/>
    </xf>
    <xf numFmtId="0" fontId="13" fillId="33" borderId="12" xfId="52" applyFont="1" applyFill="1" applyBorder="1" applyAlignment="1">
      <alignment horizontal="center" wrapText="1"/>
      <protection/>
    </xf>
    <xf numFmtId="0" fontId="13" fillId="33" borderId="17" xfId="52" applyFont="1" applyFill="1" applyBorder="1" applyAlignment="1">
      <alignment horizontal="center" wrapText="1"/>
      <protection/>
    </xf>
    <xf numFmtId="0" fontId="13" fillId="33" borderId="18" xfId="52" applyFont="1" applyFill="1" applyBorder="1" applyAlignment="1">
      <alignment horizontal="center" wrapText="1"/>
      <protection/>
    </xf>
    <xf numFmtId="0" fontId="13" fillId="33" borderId="19" xfId="52" applyFont="1" applyFill="1" applyBorder="1" applyAlignment="1">
      <alignment horizontal="center" wrapText="1"/>
      <protection/>
    </xf>
    <xf numFmtId="0" fontId="4" fillId="33" borderId="20" xfId="52" applyFont="1" applyFill="1" applyBorder="1" applyAlignment="1">
      <alignment horizontal="center" wrapText="1"/>
      <protection/>
    </xf>
    <xf numFmtId="0" fontId="4" fillId="33" borderId="21" xfId="52" applyFont="1" applyFill="1" applyBorder="1" applyAlignment="1">
      <alignment horizontal="center" wrapText="1"/>
      <protection/>
    </xf>
    <xf numFmtId="0" fontId="4" fillId="33" borderId="15" xfId="52" applyFont="1" applyFill="1" applyBorder="1" applyAlignment="1">
      <alignment horizontal="center" vertical="center"/>
      <protection/>
    </xf>
    <xf numFmtId="0" fontId="4" fillId="33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9"/>
  <sheetViews>
    <sheetView tabSelected="1" view="pageBreakPreview" zoomScaleSheetLayoutView="100" zoomScalePageLayoutView="0" workbookViewId="0" topLeftCell="A50">
      <selection activeCell="C71" sqref="C71:G71"/>
    </sheetView>
  </sheetViews>
  <sheetFormatPr defaultColWidth="9.140625" defaultRowHeight="12.75"/>
  <cols>
    <col min="1" max="1" width="62.7109375" style="1" customWidth="1"/>
    <col min="2" max="2" width="7.8515625" style="1" customWidth="1"/>
    <col min="3" max="4" width="12.00390625" style="0" customWidth="1"/>
    <col min="5" max="5" width="12.57421875" style="0" customWidth="1"/>
    <col min="6" max="6" width="12.28125" style="0" customWidth="1"/>
    <col min="7" max="7" width="13.8515625" style="1" customWidth="1"/>
  </cols>
  <sheetData>
    <row r="1" spans="1:7" ht="3.75" customHeight="1">
      <c r="A1" s="2"/>
      <c r="B1" s="2"/>
      <c r="C1" s="3"/>
      <c r="D1" s="3"/>
      <c r="E1" s="3"/>
      <c r="F1" s="3"/>
      <c r="G1" s="3" t="s">
        <v>69</v>
      </c>
    </row>
    <row r="2" spans="1:7" ht="15.75" customHeight="1">
      <c r="A2" s="142" t="s">
        <v>70</v>
      </c>
      <c r="B2" s="142"/>
      <c r="C2" s="142"/>
      <c r="D2" s="142"/>
      <c r="E2" s="142"/>
      <c r="F2" s="142"/>
      <c r="G2" s="142"/>
    </row>
    <row r="3" spans="1:7" ht="12.75" customHeight="1">
      <c r="A3" s="142" t="s">
        <v>71</v>
      </c>
      <c r="B3" s="142"/>
      <c r="C3" s="142"/>
      <c r="D3" s="142"/>
      <c r="E3" s="142"/>
      <c r="F3" s="142"/>
      <c r="G3" s="142"/>
    </row>
    <row r="4" spans="1:7" ht="14.25" customHeight="1">
      <c r="A4" s="142" t="s">
        <v>91</v>
      </c>
      <c r="B4" s="142"/>
      <c r="C4" s="142"/>
      <c r="D4" s="142"/>
      <c r="E4" s="142"/>
      <c r="F4" s="142"/>
      <c r="G4" s="142"/>
    </row>
    <row r="5" spans="1:7" ht="13.5" customHeight="1">
      <c r="A5" s="142" t="s">
        <v>186</v>
      </c>
      <c r="B5" s="142"/>
      <c r="C5" s="142"/>
      <c r="D5" s="142"/>
      <c r="E5" s="142"/>
      <c r="F5" s="142"/>
      <c r="G5" s="142"/>
    </row>
    <row r="6" spans="1:7" ht="15" customHeight="1">
      <c r="A6" s="143" t="s">
        <v>134</v>
      </c>
      <c r="B6" s="143"/>
      <c r="C6" s="143"/>
      <c r="D6" s="143"/>
      <c r="E6" s="143"/>
      <c r="F6" s="143"/>
      <c r="G6" s="143"/>
    </row>
    <row r="7" spans="1:7" ht="18" customHeight="1">
      <c r="A7" s="144" t="s">
        <v>185</v>
      </c>
      <c r="B7" s="145"/>
      <c r="C7" s="145"/>
      <c r="D7" s="145"/>
      <c r="E7" s="145"/>
      <c r="F7" s="145"/>
      <c r="G7" s="145"/>
    </row>
    <row r="8" spans="1:7" ht="6.75" customHeight="1">
      <c r="A8" s="74"/>
      <c r="B8" s="74"/>
      <c r="C8" s="74"/>
      <c r="D8" s="74"/>
      <c r="E8" s="74"/>
      <c r="F8" s="74"/>
      <c r="G8" s="74"/>
    </row>
    <row r="9" spans="1:7" ht="32.25" customHeight="1">
      <c r="A9" s="134" t="s">
        <v>72</v>
      </c>
      <c r="B9" s="134"/>
      <c r="C9" s="141" t="s">
        <v>176</v>
      </c>
      <c r="D9" s="141"/>
      <c r="E9" s="141" t="s">
        <v>187</v>
      </c>
      <c r="F9" s="141"/>
      <c r="G9" s="134" t="s">
        <v>73</v>
      </c>
    </row>
    <row r="10" spans="1:7" ht="93" customHeight="1">
      <c r="A10" s="134"/>
      <c r="B10" s="134"/>
      <c r="C10" s="12" t="s">
        <v>85</v>
      </c>
      <c r="D10" s="12" t="s">
        <v>86</v>
      </c>
      <c r="E10" s="12" t="s">
        <v>87</v>
      </c>
      <c r="F10" s="12" t="s">
        <v>88</v>
      </c>
      <c r="G10" s="134"/>
    </row>
    <row r="11" spans="1:7" ht="24.75">
      <c r="A11" s="13"/>
      <c r="B11" s="14" t="s">
        <v>74</v>
      </c>
      <c r="C11" s="140" t="s">
        <v>75</v>
      </c>
      <c r="D11" s="140"/>
      <c r="E11" s="140"/>
      <c r="F11" s="140"/>
      <c r="G11" s="140"/>
    </row>
    <row r="12" spans="1:7" ht="63" customHeight="1">
      <c r="A12" s="90" t="s">
        <v>159</v>
      </c>
      <c r="B12" s="90"/>
      <c r="C12" s="88">
        <f>C14+C15+C16+C17</f>
        <v>663.707</v>
      </c>
      <c r="D12" s="89">
        <v>76</v>
      </c>
      <c r="E12" s="88">
        <f>E14+E15+E16+E17</f>
        <v>809.627</v>
      </c>
      <c r="F12" s="91">
        <f>E12/C12*100</f>
        <v>121.98560509381397</v>
      </c>
      <c r="G12" s="20"/>
    </row>
    <row r="13" spans="1:7" ht="18.75">
      <c r="A13" s="19" t="s">
        <v>76</v>
      </c>
      <c r="B13" s="19"/>
      <c r="C13" s="16"/>
      <c r="D13" s="17"/>
      <c r="E13" s="16"/>
      <c r="F13" s="91"/>
      <c r="G13" s="20"/>
    </row>
    <row r="14" spans="1:7" ht="21" customHeight="1">
      <c r="A14" s="19" t="s">
        <v>77</v>
      </c>
      <c r="B14" s="21" t="s">
        <v>135</v>
      </c>
      <c r="C14" s="15">
        <v>114</v>
      </c>
      <c r="D14" s="16">
        <v>27</v>
      </c>
      <c r="E14" s="15">
        <v>117.22</v>
      </c>
      <c r="F14" s="76">
        <f>E14/C14*100</f>
        <v>102.82456140350877</v>
      </c>
      <c r="G14" s="17"/>
    </row>
    <row r="15" spans="1:7" ht="24" customHeight="1">
      <c r="A15" s="19" t="s">
        <v>78</v>
      </c>
      <c r="B15" s="21" t="s">
        <v>136</v>
      </c>
      <c r="C15" s="15">
        <v>500.415</v>
      </c>
      <c r="D15" s="16">
        <v>120</v>
      </c>
      <c r="E15" s="15">
        <v>653.5463</v>
      </c>
      <c r="F15" s="76">
        <f>E15/C15*100</f>
        <v>130.60086128513333</v>
      </c>
      <c r="G15" s="17"/>
    </row>
    <row r="16" spans="1:7" ht="36" customHeight="1">
      <c r="A16" s="19" t="s">
        <v>137</v>
      </c>
      <c r="B16" s="21" t="s">
        <v>79</v>
      </c>
      <c r="C16" s="15">
        <v>20.164</v>
      </c>
      <c r="D16" s="16">
        <v>96</v>
      </c>
      <c r="E16" s="15">
        <v>17.5267</v>
      </c>
      <c r="F16" s="76">
        <f>E16/C16*100</f>
        <v>86.92074985122001</v>
      </c>
      <c r="G16" s="17"/>
    </row>
    <row r="17" spans="1:7" ht="60.75" customHeight="1">
      <c r="A17" s="19" t="s">
        <v>160</v>
      </c>
      <c r="B17" s="21" t="s">
        <v>138</v>
      </c>
      <c r="C17" s="15">
        <v>29.128</v>
      </c>
      <c r="D17" s="16">
        <v>139</v>
      </c>
      <c r="E17" s="15">
        <v>21.334</v>
      </c>
      <c r="F17" s="76">
        <f>E17/C17*100</f>
        <v>73.24224114254325</v>
      </c>
      <c r="G17" s="17"/>
    </row>
    <row r="18" spans="1:7" ht="59.25" customHeight="1">
      <c r="A18" s="22" t="s">
        <v>202</v>
      </c>
      <c r="B18" s="22"/>
      <c r="C18" s="18" t="s">
        <v>90</v>
      </c>
      <c r="D18" s="89">
        <v>82</v>
      </c>
      <c r="E18" s="18" t="s">
        <v>90</v>
      </c>
      <c r="F18" s="91">
        <v>126</v>
      </c>
      <c r="G18" s="20"/>
    </row>
    <row r="19" spans="1:7" ht="25.5" customHeight="1">
      <c r="A19" s="87" t="s">
        <v>158</v>
      </c>
      <c r="B19" s="87"/>
      <c r="C19" s="88">
        <f>C21+C22+C23+C24</f>
        <v>798.7330000000001</v>
      </c>
      <c r="D19" s="89">
        <v>136.8</v>
      </c>
      <c r="E19" s="88">
        <f>E21+E22+E23+E24</f>
        <v>818.0536999999999</v>
      </c>
      <c r="F19" s="89">
        <f>E19/C19*100</f>
        <v>102.41891846211435</v>
      </c>
      <c r="G19" s="20"/>
    </row>
    <row r="20" spans="1:7" ht="18.75">
      <c r="A20" s="23" t="s">
        <v>80</v>
      </c>
      <c r="B20" s="23"/>
      <c r="C20" s="15"/>
      <c r="D20" s="17"/>
      <c r="E20" s="15"/>
      <c r="F20" s="89"/>
      <c r="G20" s="23"/>
    </row>
    <row r="21" spans="1:7" ht="24.75" customHeight="1">
      <c r="A21" s="19" t="s">
        <v>77</v>
      </c>
      <c r="B21" s="21" t="s">
        <v>135</v>
      </c>
      <c r="C21" s="15">
        <v>235.173</v>
      </c>
      <c r="D21" s="16">
        <v>56.1</v>
      </c>
      <c r="E21" s="15">
        <v>117.22</v>
      </c>
      <c r="F21" s="77">
        <f>E21/C21*100</f>
        <v>49.84415727995986</v>
      </c>
      <c r="G21" s="23"/>
    </row>
    <row r="22" spans="1:7" ht="21" customHeight="1">
      <c r="A22" s="19" t="s">
        <v>78</v>
      </c>
      <c r="B22" s="21" t="s">
        <v>136</v>
      </c>
      <c r="C22" s="15">
        <v>514.268</v>
      </c>
      <c r="D22" s="16">
        <v>119.7</v>
      </c>
      <c r="E22" s="15">
        <v>661.973</v>
      </c>
      <c r="F22" s="77">
        <f>E22/C22*100</f>
        <v>128.72140595953857</v>
      </c>
      <c r="G22" s="23"/>
    </row>
    <row r="23" spans="1:7" ht="36" customHeight="1">
      <c r="A23" s="19" t="s">
        <v>137</v>
      </c>
      <c r="B23" s="21" t="s">
        <v>79</v>
      </c>
      <c r="C23" s="15">
        <v>20.164</v>
      </c>
      <c r="D23" s="16">
        <v>96</v>
      </c>
      <c r="E23" s="15">
        <v>17.5267</v>
      </c>
      <c r="F23" s="77">
        <f>E23/C23*100</f>
        <v>86.92074985122001</v>
      </c>
      <c r="G23" s="23"/>
    </row>
    <row r="24" spans="1:7" ht="57" customHeight="1">
      <c r="A24" s="19" t="s">
        <v>160</v>
      </c>
      <c r="B24" s="21" t="s">
        <v>138</v>
      </c>
      <c r="C24" s="15">
        <v>29.128</v>
      </c>
      <c r="D24" s="16">
        <v>138.8</v>
      </c>
      <c r="E24" s="15">
        <v>21.334</v>
      </c>
      <c r="F24" s="77">
        <f>E24/C24*100</f>
        <v>73.24224114254325</v>
      </c>
      <c r="G24" s="23"/>
    </row>
    <row r="25" spans="1:7" ht="22.5">
      <c r="A25" s="135" t="s">
        <v>92</v>
      </c>
      <c r="B25" s="135"/>
      <c r="C25" s="135"/>
      <c r="D25" s="135"/>
      <c r="E25" s="135"/>
      <c r="F25" s="135"/>
      <c r="G25" s="135"/>
    </row>
    <row r="26" spans="1:7" ht="22.5">
      <c r="A26" s="136" t="s">
        <v>93</v>
      </c>
      <c r="B26" s="136"/>
      <c r="C26" s="136"/>
      <c r="D26" s="136"/>
      <c r="E26" s="136"/>
      <c r="F26" s="136"/>
      <c r="G26" s="136"/>
    </row>
    <row r="27" spans="1:7" ht="20.25" customHeight="1">
      <c r="A27" s="137" t="s">
        <v>81</v>
      </c>
      <c r="B27" s="137"/>
      <c r="C27" s="138"/>
      <c r="D27" s="138"/>
      <c r="E27" s="138"/>
      <c r="F27" s="138"/>
      <c r="G27" s="138"/>
    </row>
    <row r="28" spans="1:7" ht="22.5" customHeight="1">
      <c r="A28" s="139" t="s">
        <v>68</v>
      </c>
      <c r="B28" s="139"/>
      <c r="C28" s="100"/>
      <c r="D28" s="100"/>
      <c r="E28" s="100"/>
      <c r="F28" s="100"/>
      <c r="G28" s="101"/>
    </row>
    <row r="29" spans="1:7" ht="20.25">
      <c r="A29" s="130" t="s">
        <v>82</v>
      </c>
      <c r="B29" s="130"/>
      <c r="C29" s="102">
        <v>0</v>
      </c>
      <c r="D29" s="102">
        <v>0</v>
      </c>
      <c r="E29" s="102">
        <v>0</v>
      </c>
      <c r="F29" s="102">
        <v>0</v>
      </c>
      <c r="G29" s="103"/>
    </row>
    <row r="30" spans="1:7" ht="20.25">
      <c r="A30" s="130" t="s">
        <v>83</v>
      </c>
      <c r="B30" s="130"/>
      <c r="C30" s="102">
        <v>0</v>
      </c>
      <c r="D30" s="102">
        <v>0</v>
      </c>
      <c r="E30" s="102">
        <v>0</v>
      </c>
      <c r="F30" s="102">
        <v>0</v>
      </c>
      <c r="G30" s="103"/>
    </row>
    <row r="31" spans="1:7" ht="20.25">
      <c r="A31" s="130" t="s">
        <v>84</v>
      </c>
      <c r="B31" s="130"/>
      <c r="C31" s="102">
        <v>0</v>
      </c>
      <c r="D31" s="102">
        <v>0</v>
      </c>
      <c r="E31" s="102">
        <v>0</v>
      </c>
      <c r="F31" s="102">
        <v>0</v>
      </c>
      <c r="G31" s="104"/>
    </row>
    <row r="32" spans="1:7" ht="20.25">
      <c r="A32" s="130" t="s">
        <v>83</v>
      </c>
      <c r="B32" s="130"/>
      <c r="C32" s="102">
        <v>0</v>
      </c>
      <c r="D32" s="102">
        <v>0</v>
      </c>
      <c r="E32" s="102">
        <v>0</v>
      </c>
      <c r="F32" s="102">
        <v>0</v>
      </c>
      <c r="G32" s="103"/>
    </row>
    <row r="33" spans="1:7" ht="20.25">
      <c r="A33" s="130" t="s">
        <v>0</v>
      </c>
      <c r="B33" s="130"/>
      <c r="C33" s="102">
        <v>0</v>
      </c>
      <c r="D33" s="102">
        <v>0</v>
      </c>
      <c r="E33" s="102">
        <v>0</v>
      </c>
      <c r="F33" s="102">
        <v>0</v>
      </c>
      <c r="G33" s="103"/>
    </row>
    <row r="34" spans="1:7" ht="20.25">
      <c r="A34" s="130" t="s">
        <v>83</v>
      </c>
      <c r="B34" s="130"/>
      <c r="C34" s="102">
        <v>0</v>
      </c>
      <c r="D34" s="102">
        <v>0</v>
      </c>
      <c r="E34" s="102">
        <v>0</v>
      </c>
      <c r="F34" s="102">
        <v>0</v>
      </c>
      <c r="G34" s="103"/>
    </row>
    <row r="35" spans="1:7" ht="20.25">
      <c r="A35" s="130" t="s">
        <v>1</v>
      </c>
      <c r="B35" s="130"/>
      <c r="C35" s="102">
        <v>0</v>
      </c>
      <c r="D35" s="102">
        <v>0</v>
      </c>
      <c r="E35" s="102">
        <v>0</v>
      </c>
      <c r="F35" s="102">
        <v>0</v>
      </c>
      <c r="G35" s="103"/>
    </row>
    <row r="36" spans="1:7" ht="20.25">
      <c r="A36" s="130" t="s">
        <v>2</v>
      </c>
      <c r="B36" s="130"/>
      <c r="C36" s="102">
        <v>0</v>
      </c>
      <c r="D36" s="102">
        <v>0</v>
      </c>
      <c r="E36" s="102">
        <v>0</v>
      </c>
      <c r="F36" s="102">
        <v>0</v>
      </c>
      <c r="G36" s="103"/>
    </row>
    <row r="37" spans="1:7" ht="33.75" customHeight="1">
      <c r="A37" s="128" t="s">
        <v>130</v>
      </c>
      <c r="B37" s="128"/>
      <c r="C37" s="102"/>
      <c r="D37" s="102"/>
      <c r="E37" s="106"/>
      <c r="F37" s="102">
        <v>0</v>
      </c>
      <c r="G37" s="105"/>
    </row>
    <row r="38" spans="1:7" ht="19.5" customHeight="1">
      <c r="A38" s="128" t="s">
        <v>131</v>
      </c>
      <c r="B38" s="128"/>
      <c r="C38" s="102">
        <v>0</v>
      </c>
      <c r="D38" s="102">
        <v>0</v>
      </c>
      <c r="E38" s="102">
        <v>0</v>
      </c>
      <c r="F38" s="102">
        <v>0</v>
      </c>
      <c r="G38" s="105"/>
    </row>
    <row r="39" spans="1:7" ht="5.25" customHeight="1">
      <c r="A39" s="131"/>
      <c r="B39" s="132"/>
      <c r="C39" s="103"/>
      <c r="D39" s="103"/>
      <c r="E39" s="103"/>
      <c r="F39" s="106"/>
      <c r="G39" s="105"/>
    </row>
    <row r="40" spans="1:7" ht="20.25">
      <c r="A40" s="133" t="s">
        <v>3</v>
      </c>
      <c r="B40" s="133"/>
      <c r="C40" s="107"/>
      <c r="D40" s="108"/>
      <c r="E40" s="107"/>
      <c r="F40" s="109"/>
      <c r="G40" s="110"/>
    </row>
    <row r="41" spans="1:7" ht="36.75" customHeight="1">
      <c r="A41" s="128" t="s">
        <v>4</v>
      </c>
      <c r="B41" s="128"/>
      <c r="C41" s="111">
        <v>0.234</v>
      </c>
      <c r="D41" s="112">
        <v>236</v>
      </c>
      <c r="E41" s="111">
        <v>0.416</v>
      </c>
      <c r="F41" s="102">
        <f>E41/C41*100</f>
        <v>177.77777777777777</v>
      </c>
      <c r="G41" s="111"/>
    </row>
    <row r="42" spans="1:7" ht="20.25">
      <c r="A42" s="128" t="s">
        <v>5</v>
      </c>
      <c r="B42" s="128"/>
      <c r="C42" s="111">
        <v>1.554</v>
      </c>
      <c r="D42" s="102">
        <v>90</v>
      </c>
      <c r="E42" s="111">
        <v>1.36</v>
      </c>
      <c r="F42" s="102">
        <f>E42/C42*100</f>
        <v>87.51608751608751</v>
      </c>
      <c r="G42" s="111"/>
    </row>
    <row r="43" spans="1:7" ht="20.25">
      <c r="A43" s="128" t="s">
        <v>6</v>
      </c>
      <c r="B43" s="128"/>
      <c r="C43" s="111">
        <v>2.406</v>
      </c>
      <c r="D43" s="102">
        <v>89</v>
      </c>
      <c r="E43" s="111">
        <v>2.639</v>
      </c>
      <c r="F43" s="102">
        <f>E43/C43*100</f>
        <v>109.68412302576888</v>
      </c>
      <c r="G43" s="102"/>
    </row>
    <row r="44" spans="1:7" ht="20.25">
      <c r="A44" s="128" t="s">
        <v>7</v>
      </c>
      <c r="B44" s="128"/>
      <c r="C44" s="102">
        <v>0</v>
      </c>
      <c r="D44" s="102">
        <v>0</v>
      </c>
      <c r="E44" s="102">
        <v>0</v>
      </c>
      <c r="F44" s="102">
        <v>0</v>
      </c>
      <c r="G44" s="102"/>
    </row>
    <row r="45" spans="1:7" ht="20.25">
      <c r="A45" s="129" t="s">
        <v>8</v>
      </c>
      <c r="B45" s="129"/>
      <c r="C45" s="102">
        <v>0</v>
      </c>
      <c r="D45" s="102">
        <v>0</v>
      </c>
      <c r="E45" s="102">
        <v>0</v>
      </c>
      <c r="F45" s="102">
        <v>0</v>
      </c>
      <c r="G45" s="102"/>
    </row>
    <row r="46" spans="1:7" ht="20.25">
      <c r="A46" s="127" t="s">
        <v>9</v>
      </c>
      <c r="B46" s="127"/>
      <c r="C46" s="104"/>
      <c r="D46" s="112"/>
      <c r="E46" s="104"/>
      <c r="F46" s="102"/>
      <c r="G46" s="111"/>
    </row>
    <row r="47" spans="1:7" ht="20.25" customHeight="1">
      <c r="A47" s="127" t="s">
        <v>10</v>
      </c>
      <c r="B47" s="127"/>
      <c r="C47" s="111">
        <v>3.087</v>
      </c>
      <c r="D47" s="112">
        <v>99</v>
      </c>
      <c r="E47" s="111">
        <v>2.954</v>
      </c>
      <c r="F47" s="102">
        <f>E47/C47*100</f>
        <v>95.69160997732426</v>
      </c>
      <c r="G47" s="111"/>
    </row>
    <row r="48" spans="1:7" ht="21" customHeight="1">
      <c r="A48" s="127" t="s">
        <v>11</v>
      </c>
      <c r="B48" s="127"/>
      <c r="C48" s="111"/>
      <c r="D48" s="112"/>
      <c r="E48" s="111"/>
      <c r="F48" s="102"/>
      <c r="G48" s="103"/>
    </row>
    <row r="49" spans="1:7" ht="20.25">
      <c r="A49" s="127" t="s">
        <v>12</v>
      </c>
      <c r="B49" s="127"/>
      <c r="C49" s="111">
        <v>1.093</v>
      </c>
      <c r="D49" s="112">
        <v>87</v>
      </c>
      <c r="E49" s="111">
        <v>1.035</v>
      </c>
      <c r="F49" s="102">
        <f>E49/C49*100</f>
        <v>94.69350411710887</v>
      </c>
      <c r="G49" s="111"/>
    </row>
    <row r="50" spans="1:7" ht="20.25">
      <c r="A50" s="127" t="s">
        <v>13</v>
      </c>
      <c r="B50" s="127"/>
      <c r="C50" s="102">
        <v>0</v>
      </c>
      <c r="D50" s="112">
        <v>0</v>
      </c>
      <c r="E50" s="102">
        <v>0</v>
      </c>
      <c r="F50" s="102">
        <v>0</v>
      </c>
      <c r="G50" s="102"/>
    </row>
    <row r="51" spans="1:7" ht="19.5" customHeight="1">
      <c r="A51" s="127" t="s">
        <v>125</v>
      </c>
      <c r="B51" s="127"/>
      <c r="C51" s="111">
        <v>0.126</v>
      </c>
      <c r="D51" s="112">
        <v>56</v>
      </c>
      <c r="E51" s="102">
        <v>0</v>
      </c>
      <c r="F51" s="102">
        <f>E51/C51*100</f>
        <v>0</v>
      </c>
      <c r="G51" s="111"/>
    </row>
    <row r="52" spans="1:7" ht="18.75">
      <c r="A52" s="119" t="s">
        <v>128</v>
      </c>
      <c r="B52" s="119"/>
      <c r="C52" s="17">
        <v>0</v>
      </c>
      <c r="D52" s="32">
        <v>0</v>
      </c>
      <c r="E52" s="17">
        <v>0</v>
      </c>
      <c r="F52" s="17">
        <v>0</v>
      </c>
      <c r="G52" s="17"/>
    </row>
    <row r="53" spans="1:7" ht="3" customHeight="1">
      <c r="A53" s="122"/>
      <c r="B53" s="122"/>
      <c r="C53" s="122"/>
      <c r="D53" s="122"/>
      <c r="E53" s="122"/>
      <c r="F53" s="122"/>
      <c r="G53" s="122"/>
    </row>
    <row r="54" spans="1:7" ht="18.75">
      <c r="A54" s="123" t="s">
        <v>14</v>
      </c>
      <c r="B54" s="124"/>
      <c r="C54" s="125"/>
      <c r="D54" s="125"/>
      <c r="E54" s="125"/>
      <c r="F54" s="125"/>
      <c r="G54" s="125"/>
    </row>
    <row r="55" spans="1:7" ht="56.25" customHeight="1">
      <c r="A55" s="119" t="s">
        <v>15</v>
      </c>
      <c r="B55" s="119"/>
      <c r="C55" s="16">
        <v>151191</v>
      </c>
      <c r="D55" s="16">
        <v>26.2</v>
      </c>
      <c r="E55" s="16">
        <v>160237</v>
      </c>
      <c r="F55" s="16">
        <f>E55/C55*100</f>
        <v>105.98316037330264</v>
      </c>
      <c r="G55" s="26"/>
    </row>
    <row r="56" spans="1:7" ht="35.25" customHeight="1">
      <c r="A56" s="119" t="s">
        <v>16</v>
      </c>
      <c r="B56" s="119"/>
      <c r="C56" s="18" t="s">
        <v>90</v>
      </c>
      <c r="D56" s="16">
        <v>20.7</v>
      </c>
      <c r="E56" s="18" t="s">
        <v>90</v>
      </c>
      <c r="F56" s="16">
        <f>E55/C55*100/105.6*100</f>
        <v>100.3628412625972</v>
      </c>
      <c r="G56" s="26"/>
    </row>
    <row r="57" spans="1:7" ht="12.75" customHeight="1" hidden="1">
      <c r="A57" s="119"/>
      <c r="B57" s="119"/>
      <c r="C57" s="16"/>
      <c r="D57" s="16"/>
      <c r="E57" s="16"/>
      <c r="F57" s="16" t="e">
        <f>E57/C57*100</f>
        <v>#DIV/0!</v>
      </c>
      <c r="G57" s="26"/>
    </row>
    <row r="58" spans="1:7" ht="60" customHeight="1">
      <c r="A58" s="126" t="s">
        <v>17</v>
      </c>
      <c r="B58" s="126"/>
      <c r="C58" s="17">
        <v>71967</v>
      </c>
      <c r="D58" s="16">
        <v>14.1</v>
      </c>
      <c r="E58" s="17">
        <v>104297</v>
      </c>
      <c r="F58" s="16">
        <f>E58/C58*100</f>
        <v>144.92336765461948</v>
      </c>
      <c r="G58" s="26"/>
    </row>
    <row r="59" spans="1:7" ht="60" customHeight="1">
      <c r="A59" s="119" t="s">
        <v>18</v>
      </c>
      <c r="B59" s="119"/>
      <c r="C59" s="27" t="s">
        <v>90</v>
      </c>
      <c r="D59" s="20">
        <v>13</v>
      </c>
      <c r="E59" s="27" t="s">
        <v>90</v>
      </c>
      <c r="F59" s="16">
        <f>E58/C58*100/105.6*100</f>
        <v>137.238037551723</v>
      </c>
      <c r="G59" s="26"/>
    </row>
    <row r="60" spans="1:7" ht="18.75">
      <c r="A60" s="119" t="s">
        <v>94</v>
      </c>
      <c r="B60" s="119"/>
      <c r="C60" s="17"/>
      <c r="D60" s="20"/>
      <c r="E60" s="17"/>
      <c r="F60" s="20"/>
      <c r="G60" s="26"/>
    </row>
    <row r="61" spans="1:7" ht="18.75">
      <c r="A61" s="119" t="s">
        <v>19</v>
      </c>
      <c r="B61" s="119"/>
      <c r="C61" s="17">
        <v>4069</v>
      </c>
      <c r="D61" s="17">
        <v>121</v>
      </c>
      <c r="E61" s="17">
        <v>2647</v>
      </c>
      <c r="F61" s="17">
        <f>E61/C61*100</f>
        <v>65.05283853526666</v>
      </c>
      <c r="G61" s="64"/>
    </row>
    <row r="62" spans="1:7" ht="18.75">
      <c r="A62" s="119" t="s">
        <v>20</v>
      </c>
      <c r="B62" s="119"/>
      <c r="C62" s="17">
        <v>4069</v>
      </c>
      <c r="D62" s="17">
        <v>121</v>
      </c>
      <c r="E62" s="17">
        <v>2647</v>
      </c>
      <c r="F62" s="17">
        <f>E62/C62*100</f>
        <v>65.05283853526666</v>
      </c>
      <c r="G62" s="26"/>
    </row>
    <row r="63" spans="1:7" ht="18.75">
      <c r="A63" s="119" t="s">
        <v>21</v>
      </c>
      <c r="B63" s="119"/>
      <c r="C63" s="20" t="s">
        <v>89</v>
      </c>
      <c r="D63" s="20" t="s">
        <v>89</v>
      </c>
      <c r="E63" s="20" t="s">
        <v>89</v>
      </c>
      <c r="F63" s="20" t="s">
        <v>89</v>
      </c>
      <c r="G63" s="26"/>
    </row>
    <row r="64" spans="1:7" ht="18.75">
      <c r="A64" s="119" t="s">
        <v>22</v>
      </c>
      <c r="B64" s="119"/>
      <c r="C64" s="20" t="s">
        <v>89</v>
      </c>
      <c r="D64" s="20" t="s">
        <v>89</v>
      </c>
      <c r="E64" s="20" t="s">
        <v>89</v>
      </c>
      <c r="F64" s="20" t="s">
        <v>89</v>
      </c>
      <c r="G64" s="26"/>
    </row>
    <row r="65" spans="1:7" ht="18.75">
      <c r="A65" s="119" t="s">
        <v>23</v>
      </c>
      <c r="B65" s="119"/>
      <c r="C65" s="20" t="s">
        <v>89</v>
      </c>
      <c r="D65" s="20" t="s">
        <v>89</v>
      </c>
      <c r="E65" s="20" t="s">
        <v>89</v>
      </c>
      <c r="F65" s="20" t="s">
        <v>89</v>
      </c>
      <c r="G65" s="26"/>
    </row>
    <row r="66" spans="1:7" ht="18.75">
      <c r="A66" s="119" t="s">
        <v>24</v>
      </c>
      <c r="B66" s="119"/>
      <c r="C66" s="20" t="s">
        <v>89</v>
      </c>
      <c r="D66" s="20" t="s">
        <v>89</v>
      </c>
      <c r="E66" s="20" t="s">
        <v>89</v>
      </c>
      <c r="F66" s="20" t="s">
        <v>89</v>
      </c>
      <c r="G66" s="26"/>
    </row>
    <row r="67" spans="1:7" ht="18.75">
      <c r="A67" s="119" t="s">
        <v>25</v>
      </c>
      <c r="B67" s="119"/>
      <c r="C67" s="20" t="s">
        <v>89</v>
      </c>
      <c r="D67" s="20" t="s">
        <v>89</v>
      </c>
      <c r="E67" s="20" t="s">
        <v>89</v>
      </c>
      <c r="F67" s="20" t="s">
        <v>89</v>
      </c>
      <c r="G67" s="26"/>
    </row>
    <row r="68" spans="1:7" ht="18.75">
      <c r="A68" s="119" t="s">
        <v>26</v>
      </c>
      <c r="B68" s="119"/>
      <c r="C68" s="20" t="s">
        <v>89</v>
      </c>
      <c r="D68" s="16" t="s">
        <v>89</v>
      </c>
      <c r="E68" s="20" t="s">
        <v>89</v>
      </c>
      <c r="F68" s="16" t="s">
        <v>89</v>
      </c>
      <c r="G68" s="26"/>
    </row>
    <row r="69" spans="1:7" ht="18.75">
      <c r="A69" s="119" t="s">
        <v>27</v>
      </c>
      <c r="B69" s="119"/>
      <c r="C69" s="20" t="s">
        <v>89</v>
      </c>
      <c r="D69" s="20" t="s">
        <v>89</v>
      </c>
      <c r="E69" s="20" t="s">
        <v>89</v>
      </c>
      <c r="F69" s="20" t="s">
        <v>89</v>
      </c>
      <c r="G69" s="26"/>
    </row>
    <row r="70" spans="1:7" ht="3" customHeight="1">
      <c r="A70" s="122"/>
      <c r="B70" s="122"/>
      <c r="C70" s="122"/>
      <c r="D70" s="122"/>
      <c r="E70" s="122"/>
      <c r="F70" s="122"/>
      <c r="G70" s="122"/>
    </row>
    <row r="71" spans="1:7" ht="21" customHeight="1">
      <c r="A71" s="123" t="s">
        <v>28</v>
      </c>
      <c r="B71" s="124"/>
      <c r="C71" s="125"/>
      <c r="D71" s="125"/>
      <c r="E71" s="125"/>
      <c r="F71" s="125"/>
      <c r="G71" s="125"/>
    </row>
    <row r="72" spans="1:9" ht="36" customHeight="1">
      <c r="A72" s="119" t="s">
        <v>29</v>
      </c>
      <c r="B72" s="119"/>
      <c r="C72" s="15">
        <v>37.06</v>
      </c>
      <c r="D72" s="16">
        <v>100.3</v>
      </c>
      <c r="E72" s="17">
        <v>36952</v>
      </c>
      <c r="F72" s="16">
        <v>99.7</v>
      </c>
      <c r="G72" s="24"/>
      <c r="H72" s="114"/>
      <c r="I72" s="115"/>
    </row>
    <row r="73" spans="1:9" ht="18.75">
      <c r="A73" s="119" t="s">
        <v>30</v>
      </c>
      <c r="B73" s="119"/>
      <c r="C73" s="17">
        <v>135</v>
      </c>
      <c r="D73" s="17">
        <v>120</v>
      </c>
      <c r="E73" s="17">
        <v>145</v>
      </c>
      <c r="F73" s="16">
        <f>E73/C73*100</f>
        <v>107.40740740740742</v>
      </c>
      <c r="G73" s="24"/>
      <c r="H73" s="116"/>
      <c r="I73" s="115"/>
    </row>
    <row r="74" spans="1:9" ht="18.75">
      <c r="A74" s="119" t="s">
        <v>31</v>
      </c>
      <c r="B74" s="119"/>
      <c r="C74" s="17">
        <v>204</v>
      </c>
      <c r="D74" s="17">
        <v>117.9</v>
      </c>
      <c r="E74" s="17">
        <v>217</v>
      </c>
      <c r="F74" s="16">
        <f aca="true" t="shared" si="0" ref="F74:F82">E74/C74*100</f>
        <v>106.37254901960785</v>
      </c>
      <c r="G74" s="24"/>
      <c r="H74" s="116"/>
      <c r="I74" s="115"/>
    </row>
    <row r="75" spans="1:9" ht="18.75">
      <c r="A75" s="119" t="s">
        <v>32</v>
      </c>
      <c r="B75" s="119"/>
      <c r="C75" s="17">
        <v>71</v>
      </c>
      <c r="D75" s="17">
        <v>31.8</v>
      </c>
      <c r="E75" s="17">
        <v>25</v>
      </c>
      <c r="F75" s="16">
        <f t="shared" si="0"/>
        <v>35.2112676056338</v>
      </c>
      <c r="G75" s="24"/>
      <c r="H75" s="116"/>
      <c r="I75" s="115"/>
    </row>
    <row r="76" spans="1:9" ht="18.75">
      <c r="A76" s="119" t="s">
        <v>33</v>
      </c>
      <c r="B76" s="119"/>
      <c r="C76" s="16">
        <v>21</v>
      </c>
      <c r="D76" s="16">
        <v>100</v>
      </c>
      <c r="E76" s="16">
        <v>21.1</v>
      </c>
      <c r="F76" s="16">
        <f t="shared" si="0"/>
        <v>100.47619047619048</v>
      </c>
      <c r="G76" s="24"/>
      <c r="H76" s="117"/>
      <c r="I76" s="115"/>
    </row>
    <row r="77" spans="1:9" ht="18.75">
      <c r="A77" s="119" t="s">
        <v>34</v>
      </c>
      <c r="B77" s="119"/>
      <c r="C77" s="16">
        <v>19.1</v>
      </c>
      <c r="D77" s="16">
        <v>100</v>
      </c>
      <c r="E77" s="16">
        <v>19.2</v>
      </c>
      <c r="F77" s="16">
        <f t="shared" si="0"/>
        <v>100.52356020942408</v>
      </c>
      <c r="G77" s="16"/>
      <c r="H77" s="117"/>
      <c r="I77" s="115"/>
    </row>
    <row r="78" spans="1:9" ht="18.75">
      <c r="A78" s="119" t="s">
        <v>35</v>
      </c>
      <c r="B78" s="119"/>
      <c r="C78" s="71"/>
      <c r="D78" s="75"/>
      <c r="E78" s="71"/>
      <c r="F78" s="16"/>
      <c r="G78" s="16"/>
      <c r="H78" s="115"/>
      <c r="I78" s="115"/>
    </row>
    <row r="79" spans="1:9" ht="18.75">
      <c r="A79" s="119" t="s">
        <v>132</v>
      </c>
      <c r="B79" s="119"/>
      <c r="C79" s="17">
        <v>22656</v>
      </c>
      <c r="D79" s="66">
        <v>114.2</v>
      </c>
      <c r="E79" s="17">
        <v>24012</v>
      </c>
      <c r="F79" s="16">
        <f t="shared" si="0"/>
        <v>105.98516949152543</v>
      </c>
      <c r="G79" s="26"/>
      <c r="H79" s="116"/>
      <c r="I79" s="115"/>
    </row>
    <row r="80" spans="1:9" ht="18.75">
      <c r="A80" s="119" t="s">
        <v>36</v>
      </c>
      <c r="B80" s="119"/>
      <c r="C80" s="20"/>
      <c r="D80" s="75"/>
      <c r="E80" s="20"/>
      <c r="F80" s="16"/>
      <c r="G80" s="26"/>
      <c r="H80" s="118"/>
      <c r="I80" s="115"/>
    </row>
    <row r="81" spans="1:9" ht="18.75">
      <c r="A81" s="119" t="s">
        <v>37</v>
      </c>
      <c r="B81" s="119"/>
      <c r="C81" s="20"/>
      <c r="D81" s="76"/>
      <c r="E81" s="20"/>
      <c r="F81" s="16"/>
      <c r="G81" s="26"/>
      <c r="H81" s="118"/>
      <c r="I81" s="115"/>
    </row>
    <row r="82" spans="1:9" ht="33" customHeight="1">
      <c r="A82" s="119" t="s">
        <v>38</v>
      </c>
      <c r="B82" s="119"/>
      <c r="C82" s="17">
        <v>294</v>
      </c>
      <c r="D82" s="77">
        <v>90</v>
      </c>
      <c r="E82" s="17">
        <v>713</v>
      </c>
      <c r="F82" s="16">
        <f t="shared" si="0"/>
        <v>242.5170068027211</v>
      </c>
      <c r="G82" s="26"/>
      <c r="H82" s="116"/>
      <c r="I82" s="115"/>
    </row>
    <row r="83" spans="1:9" ht="18" customHeight="1">
      <c r="A83" s="119" t="s">
        <v>39</v>
      </c>
      <c r="B83" s="119"/>
      <c r="C83" s="20">
        <v>1.4</v>
      </c>
      <c r="D83" s="78">
        <v>90</v>
      </c>
      <c r="E83" s="20">
        <v>3.7</v>
      </c>
      <c r="F83" s="20">
        <v>2.64</v>
      </c>
      <c r="G83" s="26"/>
      <c r="H83" s="118"/>
      <c r="I83" s="115"/>
    </row>
    <row r="84" spans="1:9" ht="18.75">
      <c r="A84" s="119" t="s">
        <v>40</v>
      </c>
      <c r="B84" s="119"/>
      <c r="C84" s="16">
        <v>28.7</v>
      </c>
      <c r="D84" s="28" t="s">
        <v>90</v>
      </c>
      <c r="E84" s="16">
        <v>28.8</v>
      </c>
      <c r="F84" s="16" t="s">
        <v>90</v>
      </c>
      <c r="G84" s="26"/>
      <c r="H84" s="117"/>
      <c r="I84" s="115"/>
    </row>
    <row r="85" spans="1:7" ht="5.25" customHeight="1">
      <c r="A85" s="122"/>
      <c r="B85" s="122"/>
      <c r="C85" s="122"/>
      <c r="D85" s="122"/>
      <c r="E85" s="122"/>
      <c r="F85" s="122"/>
      <c r="G85" s="122"/>
    </row>
    <row r="86" spans="1:7" ht="24" customHeight="1">
      <c r="A86" s="123" t="s">
        <v>41</v>
      </c>
      <c r="B86" s="124"/>
      <c r="C86" s="125"/>
      <c r="D86" s="125"/>
      <c r="E86" s="125"/>
      <c r="F86" s="125"/>
      <c r="G86" s="125"/>
    </row>
    <row r="87" spans="1:7" ht="36.75" customHeight="1">
      <c r="A87" s="119" t="s">
        <v>95</v>
      </c>
      <c r="B87" s="119"/>
      <c r="C87" s="16">
        <v>3382.8</v>
      </c>
      <c r="D87" s="29" t="s">
        <v>188</v>
      </c>
      <c r="E87" s="16">
        <v>3501</v>
      </c>
      <c r="F87" s="16">
        <f>E87/C87*100</f>
        <v>103.49414686058887</v>
      </c>
      <c r="G87" s="26"/>
    </row>
    <row r="88" spans="1:7" ht="60" customHeight="1">
      <c r="A88" s="121" t="s">
        <v>96</v>
      </c>
      <c r="B88" s="121"/>
      <c r="C88" s="20" t="s">
        <v>127</v>
      </c>
      <c r="D88" s="29" t="s">
        <v>189</v>
      </c>
      <c r="E88" s="20" t="s">
        <v>127</v>
      </c>
      <c r="F88" s="16">
        <v>101.4</v>
      </c>
      <c r="G88" s="26"/>
    </row>
    <row r="89" spans="1:7" ht="44.25" customHeight="1">
      <c r="A89" s="119" t="s">
        <v>97</v>
      </c>
      <c r="B89" s="119"/>
      <c r="C89" s="16">
        <v>493479</v>
      </c>
      <c r="D89" s="29" t="s">
        <v>190</v>
      </c>
      <c r="E89" s="16">
        <v>496302.7</v>
      </c>
      <c r="F89" s="16">
        <f>E89/C89*100</f>
        <v>100.57220266718542</v>
      </c>
      <c r="G89" s="26"/>
    </row>
    <row r="90" spans="1:7" ht="18.75">
      <c r="A90" s="119" t="s">
        <v>42</v>
      </c>
      <c r="B90" s="119"/>
      <c r="C90" s="16"/>
      <c r="D90" s="29"/>
      <c r="E90" s="16"/>
      <c r="F90" s="16"/>
      <c r="G90" s="26"/>
    </row>
    <row r="91" spans="1:7" ht="18.75">
      <c r="A91" s="119" t="s">
        <v>43</v>
      </c>
      <c r="B91" s="119"/>
      <c r="C91" s="65">
        <v>25751</v>
      </c>
      <c r="D91" s="72" t="s">
        <v>191</v>
      </c>
      <c r="E91" s="65">
        <v>25247.7</v>
      </c>
      <c r="F91" s="16">
        <f>E91/C91*100</f>
        <v>98.0455127956196</v>
      </c>
      <c r="G91" s="26"/>
    </row>
    <row r="92" spans="1:7" ht="18.75">
      <c r="A92" s="119" t="s">
        <v>44</v>
      </c>
      <c r="B92" s="119"/>
      <c r="C92" s="65">
        <v>28927</v>
      </c>
      <c r="D92" s="72" t="s">
        <v>192</v>
      </c>
      <c r="E92" s="65">
        <v>38096.5</v>
      </c>
      <c r="F92" s="16">
        <f>E92/C92*100</f>
        <v>131.69875894493035</v>
      </c>
      <c r="G92" s="26"/>
    </row>
    <row r="93" spans="1:7" ht="18.75">
      <c r="A93" s="119" t="s">
        <v>45</v>
      </c>
      <c r="B93" s="119"/>
      <c r="C93" s="65">
        <v>17523</v>
      </c>
      <c r="D93" s="72" t="s">
        <v>193</v>
      </c>
      <c r="E93" s="65">
        <v>17612</v>
      </c>
      <c r="F93" s="16">
        <f>E93/C93*100</f>
        <v>100.50790389773441</v>
      </c>
      <c r="G93" s="26"/>
    </row>
    <row r="94" spans="1:7" ht="18.75">
      <c r="A94" s="119" t="s">
        <v>46</v>
      </c>
      <c r="B94" s="119"/>
      <c r="C94" s="65">
        <v>171196</v>
      </c>
      <c r="D94" s="72" t="s">
        <v>194</v>
      </c>
      <c r="E94" s="65">
        <v>163177.6</v>
      </c>
      <c r="F94" s="16">
        <f>E94/C94*100</f>
        <v>95.31624570667539</v>
      </c>
      <c r="G94" s="26"/>
    </row>
    <row r="95" spans="1:7" ht="38.25" customHeight="1">
      <c r="A95" s="119" t="s">
        <v>98</v>
      </c>
      <c r="B95" s="119"/>
      <c r="C95" s="29" t="s">
        <v>90</v>
      </c>
      <c r="D95" s="29" t="s">
        <v>195</v>
      </c>
      <c r="E95" s="29" t="s">
        <v>90</v>
      </c>
      <c r="F95" s="16">
        <v>100.6</v>
      </c>
      <c r="G95" s="26" t="s">
        <v>47</v>
      </c>
    </row>
    <row r="96" spans="1:7" ht="23.25" customHeight="1">
      <c r="A96" s="30" t="s">
        <v>99</v>
      </c>
      <c r="B96" s="20"/>
      <c r="C96" s="20"/>
      <c r="D96" s="20"/>
      <c r="E96" s="20"/>
      <c r="F96" s="31"/>
      <c r="G96" s="25"/>
    </row>
    <row r="97" spans="1:7" ht="21" customHeight="1">
      <c r="A97" s="123" t="s">
        <v>100</v>
      </c>
      <c r="B97" s="124"/>
      <c r="C97" s="125"/>
      <c r="D97" s="125"/>
      <c r="E97" s="125"/>
      <c r="F97" s="125"/>
      <c r="G97" s="125"/>
    </row>
    <row r="98" spans="1:7" ht="19.5" customHeight="1">
      <c r="A98" s="119" t="s">
        <v>48</v>
      </c>
      <c r="B98" s="119"/>
      <c r="C98" s="17">
        <v>119</v>
      </c>
      <c r="D98" s="32">
        <v>104</v>
      </c>
      <c r="E98" s="17">
        <v>125</v>
      </c>
      <c r="F98" s="17">
        <f>E98/C98*100</f>
        <v>105.0420168067227</v>
      </c>
      <c r="G98" s="26"/>
    </row>
    <row r="99" spans="1:7" ht="36.75" customHeight="1">
      <c r="A99" s="119" t="s">
        <v>49</v>
      </c>
      <c r="B99" s="119"/>
      <c r="C99" s="16">
        <v>1404</v>
      </c>
      <c r="D99" s="32">
        <v>105</v>
      </c>
      <c r="E99" s="17">
        <v>1413</v>
      </c>
      <c r="F99" s="17">
        <f>E99/C99*100</f>
        <v>100.64102564102564</v>
      </c>
      <c r="G99" s="26"/>
    </row>
    <row r="100" spans="1:7" ht="33.75" customHeight="1">
      <c r="A100" s="119" t="s">
        <v>50</v>
      </c>
      <c r="B100" s="119"/>
      <c r="C100" s="16">
        <v>1689</v>
      </c>
      <c r="D100" s="32">
        <v>109</v>
      </c>
      <c r="E100" s="16">
        <v>1795</v>
      </c>
      <c r="F100" s="17">
        <f>E100/C100*100</f>
        <v>106.27590290112492</v>
      </c>
      <c r="G100" s="26"/>
    </row>
    <row r="101" spans="1:7" ht="0.75" customHeight="1">
      <c r="A101" s="122"/>
      <c r="B101" s="122"/>
      <c r="C101" s="122"/>
      <c r="D101" s="122"/>
      <c r="E101" s="122"/>
      <c r="F101" s="122"/>
      <c r="G101" s="122"/>
    </row>
    <row r="102" spans="1:7" ht="21" customHeight="1">
      <c r="A102" s="123" t="s">
        <v>51</v>
      </c>
      <c r="B102" s="124"/>
      <c r="C102" s="125"/>
      <c r="D102" s="125"/>
      <c r="E102" s="125"/>
      <c r="F102" s="125"/>
      <c r="G102" s="125"/>
    </row>
    <row r="103" spans="1:7" ht="22.5" customHeight="1">
      <c r="A103" s="119" t="s">
        <v>52</v>
      </c>
      <c r="B103" s="119"/>
      <c r="C103" s="16">
        <v>78.4</v>
      </c>
      <c r="D103" s="20">
        <v>119.7</v>
      </c>
      <c r="E103" s="16">
        <v>187.5</v>
      </c>
      <c r="F103" s="33">
        <f>E103/C103*100</f>
        <v>239.1581632653061</v>
      </c>
      <c r="G103" s="34"/>
    </row>
    <row r="104" spans="1:7" ht="33.75" customHeight="1">
      <c r="A104" s="119" t="s">
        <v>101</v>
      </c>
      <c r="B104" s="119"/>
      <c r="C104" s="16">
        <v>42</v>
      </c>
      <c r="D104" s="20">
        <v>109.4</v>
      </c>
      <c r="E104" s="16">
        <v>126</v>
      </c>
      <c r="F104" s="33">
        <f>E104/C104*100</f>
        <v>300</v>
      </c>
      <c r="G104" s="34"/>
    </row>
    <row r="105" spans="1:7" ht="35.25" customHeight="1">
      <c r="A105" s="119" t="s">
        <v>53</v>
      </c>
      <c r="B105" s="119"/>
      <c r="C105" s="73">
        <v>424.1</v>
      </c>
      <c r="D105" s="33">
        <v>107</v>
      </c>
      <c r="E105" s="73">
        <v>441.2</v>
      </c>
      <c r="F105" s="33">
        <f>E105/C105*100</f>
        <v>104.03206790851213</v>
      </c>
      <c r="G105" s="25"/>
    </row>
    <row r="106" spans="1:7" ht="18.75">
      <c r="A106" s="119" t="s">
        <v>54</v>
      </c>
      <c r="B106" s="119"/>
      <c r="C106" s="73">
        <v>165.1</v>
      </c>
      <c r="D106" s="33">
        <v>114.2</v>
      </c>
      <c r="E106" s="73">
        <v>173.1</v>
      </c>
      <c r="F106" s="33">
        <f>E106/C106*100</f>
        <v>104.84554815263476</v>
      </c>
      <c r="G106" s="25"/>
    </row>
    <row r="107" spans="1:7" ht="18" customHeight="1">
      <c r="A107" s="119" t="s">
        <v>102</v>
      </c>
      <c r="B107" s="119"/>
      <c r="C107" s="73">
        <v>259</v>
      </c>
      <c r="D107" s="33">
        <v>102.9</v>
      </c>
      <c r="E107" s="73">
        <v>268.2</v>
      </c>
      <c r="F107" s="33">
        <f>E107/C107*100</f>
        <v>103.55212355212356</v>
      </c>
      <c r="G107" s="25"/>
    </row>
    <row r="108" spans="1:7" ht="18.75">
      <c r="A108" s="119" t="s">
        <v>55</v>
      </c>
      <c r="B108" s="119"/>
      <c r="C108" s="80"/>
      <c r="D108" s="81"/>
      <c r="E108" s="80"/>
      <c r="F108" s="33"/>
      <c r="G108" s="25"/>
    </row>
    <row r="109" spans="1:7" ht="37.5" customHeight="1">
      <c r="A109" s="121" t="s">
        <v>56</v>
      </c>
      <c r="B109" s="121"/>
      <c r="C109" s="73">
        <v>32.5</v>
      </c>
      <c r="D109" s="33">
        <v>119.5</v>
      </c>
      <c r="E109" s="73">
        <v>30.3</v>
      </c>
      <c r="F109" s="33">
        <f>E109/C109*100</f>
        <v>93.23076923076923</v>
      </c>
      <c r="G109" s="25"/>
    </row>
    <row r="110" spans="1:7" ht="21.75" customHeight="1">
      <c r="A110" s="119" t="s">
        <v>103</v>
      </c>
      <c r="B110" s="119"/>
      <c r="C110" s="73">
        <v>186.7</v>
      </c>
      <c r="D110" s="33">
        <v>118.4</v>
      </c>
      <c r="E110" s="73">
        <v>193.1</v>
      </c>
      <c r="F110" s="33">
        <f aca="true" t="shared" si="1" ref="F110:F120">E110/C110*100</f>
        <v>103.4279592929834</v>
      </c>
      <c r="G110" s="25"/>
    </row>
    <row r="111" spans="1:7" ht="33" customHeight="1">
      <c r="A111" s="119" t="s">
        <v>57</v>
      </c>
      <c r="B111" s="119"/>
      <c r="C111" s="73">
        <v>390.6</v>
      </c>
      <c r="D111" s="33">
        <v>101.7</v>
      </c>
      <c r="E111" s="73">
        <v>416.2</v>
      </c>
      <c r="F111" s="33">
        <f t="shared" si="1"/>
        <v>106.55401945724525</v>
      </c>
      <c r="G111" s="25"/>
    </row>
    <row r="112" spans="1:7" ht="18.75">
      <c r="A112" s="120" t="s">
        <v>58</v>
      </c>
      <c r="B112" s="120"/>
      <c r="C112" s="73"/>
      <c r="D112" s="32"/>
      <c r="E112" s="73"/>
      <c r="F112" s="33"/>
      <c r="G112" s="25"/>
    </row>
    <row r="113" spans="1:7" ht="18.75">
      <c r="A113" s="120" t="s">
        <v>59</v>
      </c>
      <c r="B113" s="120"/>
      <c r="C113" s="73">
        <v>340.9</v>
      </c>
      <c r="D113" s="33">
        <v>141.4</v>
      </c>
      <c r="E113" s="73">
        <v>269.7</v>
      </c>
      <c r="F113" s="33">
        <f t="shared" si="1"/>
        <v>79.11410970959226</v>
      </c>
      <c r="G113" s="25"/>
    </row>
    <row r="114" spans="1:7" ht="18.75">
      <c r="A114" s="120" t="s">
        <v>60</v>
      </c>
      <c r="B114" s="120"/>
      <c r="C114" s="73">
        <v>33.7</v>
      </c>
      <c r="D114" s="33">
        <v>97.1</v>
      </c>
      <c r="E114" s="73">
        <v>34.6</v>
      </c>
      <c r="F114" s="33">
        <f t="shared" si="1"/>
        <v>102.67062314540058</v>
      </c>
      <c r="G114" s="25"/>
    </row>
    <row r="115" spans="1:7" ht="33.75" customHeight="1">
      <c r="A115" s="119" t="s">
        <v>61</v>
      </c>
      <c r="B115" s="119"/>
      <c r="C115" s="32">
        <v>0</v>
      </c>
      <c r="D115" s="32">
        <v>0</v>
      </c>
      <c r="E115" s="32">
        <v>0</v>
      </c>
      <c r="F115" s="33"/>
      <c r="G115" s="25"/>
    </row>
    <row r="116" spans="1:7" ht="18.75">
      <c r="A116" s="119" t="s">
        <v>62</v>
      </c>
      <c r="B116" s="119"/>
      <c r="C116" s="16">
        <v>11443.6</v>
      </c>
      <c r="D116" s="33">
        <v>107.3</v>
      </c>
      <c r="E116" s="16">
        <f>E105/37060*1000*1000</f>
        <v>11905.01888828926</v>
      </c>
      <c r="F116" s="33">
        <f t="shared" si="1"/>
        <v>104.03211304387831</v>
      </c>
      <c r="G116" s="25"/>
    </row>
    <row r="117" spans="1:7" ht="18.75">
      <c r="A117" s="119" t="s">
        <v>63</v>
      </c>
      <c r="B117" s="119"/>
      <c r="C117" s="16">
        <v>10388.3</v>
      </c>
      <c r="D117" s="33">
        <v>100.4</v>
      </c>
      <c r="E117" s="16">
        <f>E111/37600*1000*1000</f>
        <v>11069.148936170212</v>
      </c>
      <c r="F117" s="33">
        <f t="shared" si="1"/>
        <v>106.55399763358983</v>
      </c>
      <c r="G117" s="25"/>
    </row>
    <row r="118" spans="1:7" ht="18.75">
      <c r="A118" s="119" t="s">
        <v>64</v>
      </c>
      <c r="B118" s="119"/>
      <c r="C118" s="35"/>
      <c r="D118" s="79"/>
      <c r="E118" s="35"/>
      <c r="F118" s="33"/>
      <c r="G118" s="23"/>
    </row>
    <row r="119" spans="1:7" ht="18.75">
      <c r="A119" s="119" t="s">
        <v>133</v>
      </c>
      <c r="B119" s="119"/>
      <c r="C119" s="16">
        <v>10298.7</v>
      </c>
      <c r="D119" s="33">
        <v>109.3</v>
      </c>
      <c r="E119" s="16">
        <v>9632.5</v>
      </c>
      <c r="F119" s="33">
        <f t="shared" si="1"/>
        <v>93.53122238729159</v>
      </c>
      <c r="G119" s="25"/>
    </row>
    <row r="120" spans="1:7" ht="21" customHeight="1">
      <c r="A120" s="119" t="s">
        <v>65</v>
      </c>
      <c r="B120" s="119"/>
      <c r="C120" s="16">
        <v>7877</v>
      </c>
      <c r="D120" s="33">
        <v>107.6</v>
      </c>
      <c r="E120" s="16">
        <v>9980.6</v>
      </c>
      <c r="F120" s="33">
        <f t="shared" si="1"/>
        <v>126.7055985781389</v>
      </c>
      <c r="G120" s="25"/>
    </row>
    <row r="121" spans="1:7" ht="24" customHeight="1">
      <c r="A121" s="4" t="s">
        <v>66</v>
      </c>
      <c r="B121" s="4"/>
      <c r="C121" s="5"/>
      <c r="D121" s="5"/>
      <c r="E121" s="5"/>
      <c r="F121" s="5"/>
      <c r="G121" s="6"/>
    </row>
    <row r="122" spans="1:7" ht="24.75" customHeight="1">
      <c r="A122" s="4" t="s">
        <v>67</v>
      </c>
      <c r="B122" s="4"/>
      <c r="C122" s="5"/>
      <c r="D122" s="5"/>
      <c r="E122" s="5"/>
      <c r="F122" s="5"/>
      <c r="G122" s="6"/>
    </row>
    <row r="123" spans="1:7" ht="12.75">
      <c r="A123" s="7"/>
      <c r="B123" s="7"/>
      <c r="C123" s="8"/>
      <c r="D123" s="8"/>
      <c r="E123" s="8"/>
      <c r="F123" s="8"/>
      <c r="G123" s="7"/>
    </row>
    <row r="124" spans="1:7" ht="14.25">
      <c r="A124" s="9"/>
      <c r="B124" s="9"/>
      <c r="C124" s="8"/>
      <c r="D124" s="8"/>
      <c r="E124" s="8"/>
      <c r="F124" s="8"/>
      <c r="G124" s="7"/>
    </row>
    <row r="125" spans="1:7" ht="12.75">
      <c r="A125" s="7"/>
      <c r="B125" s="7"/>
      <c r="C125" s="8"/>
      <c r="D125" s="8"/>
      <c r="E125" s="8"/>
      <c r="F125" s="8"/>
      <c r="G125" s="7"/>
    </row>
    <row r="126" spans="1:7" ht="12.75">
      <c r="A126" s="7"/>
      <c r="B126" s="7"/>
      <c r="C126" s="8"/>
      <c r="D126" s="8"/>
      <c r="E126" s="8"/>
      <c r="F126" s="8"/>
      <c r="G126" s="7"/>
    </row>
    <row r="127" spans="1:7" ht="12.75">
      <c r="A127" s="7"/>
      <c r="B127" s="7"/>
      <c r="C127" s="8"/>
      <c r="D127" s="8"/>
      <c r="E127" s="8"/>
      <c r="F127" s="8"/>
      <c r="G127" s="7"/>
    </row>
    <row r="128" spans="1:7" ht="12.75">
      <c r="A128" s="7"/>
      <c r="B128" s="7"/>
      <c r="C128" s="8"/>
      <c r="D128" s="8"/>
      <c r="E128" s="8"/>
      <c r="F128" s="8"/>
      <c r="G128" s="7"/>
    </row>
    <row r="129" spans="1:7" ht="12.75">
      <c r="A129" s="7"/>
      <c r="B129" s="7"/>
      <c r="C129" s="8"/>
      <c r="D129" s="8"/>
      <c r="E129" s="8"/>
      <c r="F129" s="8"/>
      <c r="G129" s="7"/>
    </row>
    <row r="130" spans="1:7" ht="12.75">
      <c r="A130" s="7"/>
      <c r="B130" s="7"/>
      <c r="C130" s="8"/>
      <c r="D130" s="8"/>
      <c r="E130" s="8"/>
      <c r="F130" s="8"/>
      <c r="G130" s="7"/>
    </row>
    <row r="131" spans="1:7" ht="12.75">
      <c r="A131" s="7"/>
      <c r="B131" s="7"/>
      <c r="C131" s="8"/>
      <c r="D131" s="8"/>
      <c r="E131" s="8"/>
      <c r="F131" s="8"/>
      <c r="G131" s="7"/>
    </row>
    <row r="132" spans="1:7" ht="12.75">
      <c r="A132" s="7"/>
      <c r="B132" s="7"/>
      <c r="C132" s="8"/>
      <c r="D132" s="8"/>
      <c r="E132" s="8"/>
      <c r="F132" s="8"/>
      <c r="G132" s="7"/>
    </row>
    <row r="133" spans="1:7" ht="12.75">
      <c r="A133" s="10"/>
      <c r="B133" s="10"/>
      <c r="C133" s="11"/>
      <c r="D133" s="11"/>
      <c r="E133" s="11"/>
      <c r="F133" s="11"/>
      <c r="G133" s="10"/>
    </row>
    <row r="134" spans="1:7" ht="12.75">
      <c r="A134" s="10"/>
      <c r="B134" s="10"/>
      <c r="C134" s="11"/>
      <c r="D134" s="11"/>
      <c r="E134" s="11"/>
      <c r="F134" s="11"/>
      <c r="G134" s="10"/>
    </row>
    <row r="135" spans="1:7" ht="12.75">
      <c r="A135" s="10"/>
      <c r="B135" s="10"/>
      <c r="C135" s="11"/>
      <c r="D135" s="11"/>
      <c r="E135" s="11"/>
      <c r="F135" s="11"/>
      <c r="G135" s="10"/>
    </row>
    <row r="136" spans="1:7" ht="12.75">
      <c r="A136" s="10"/>
      <c r="B136" s="10"/>
      <c r="C136" s="11"/>
      <c r="D136" s="11"/>
      <c r="E136" s="11"/>
      <c r="F136" s="11"/>
      <c r="G136" s="10"/>
    </row>
    <row r="137" spans="1:7" ht="12.75">
      <c r="A137" s="10"/>
      <c r="B137" s="10"/>
      <c r="C137" s="11"/>
      <c r="D137" s="11"/>
      <c r="E137" s="11"/>
      <c r="F137" s="11"/>
      <c r="G137" s="10"/>
    </row>
    <row r="138" spans="1:7" ht="12.75">
      <c r="A138" s="10"/>
      <c r="B138" s="10"/>
      <c r="C138" s="11"/>
      <c r="D138" s="11"/>
      <c r="E138" s="11"/>
      <c r="F138" s="11"/>
      <c r="G138" s="10"/>
    </row>
    <row r="139" spans="1:7" ht="12.75">
      <c r="A139" s="10"/>
      <c r="B139" s="10"/>
      <c r="C139" s="11"/>
      <c r="D139" s="11"/>
      <c r="E139" s="11"/>
      <c r="F139" s="11"/>
      <c r="G139" s="10"/>
    </row>
    <row r="140" spans="1:7" ht="12.75">
      <c r="A140" s="10"/>
      <c r="B140" s="10"/>
      <c r="C140" s="11"/>
      <c r="D140" s="11"/>
      <c r="E140" s="11"/>
      <c r="F140" s="11"/>
      <c r="G140" s="10"/>
    </row>
    <row r="141" spans="1:7" ht="12.75">
      <c r="A141" s="10"/>
      <c r="B141" s="10"/>
      <c r="C141" s="11"/>
      <c r="D141" s="11"/>
      <c r="E141" s="11"/>
      <c r="F141" s="11"/>
      <c r="G141" s="10"/>
    </row>
    <row r="142" spans="1:7" ht="12.75">
      <c r="A142" s="10"/>
      <c r="B142" s="10"/>
      <c r="C142" s="11"/>
      <c r="D142" s="11"/>
      <c r="E142" s="11"/>
      <c r="F142" s="11"/>
      <c r="G142" s="10"/>
    </row>
    <row r="143" spans="1:7" ht="12.75">
      <c r="A143" s="10"/>
      <c r="B143" s="10"/>
      <c r="C143" s="11"/>
      <c r="D143" s="11"/>
      <c r="E143" s="11"/>
      <c r="F143" s="11"/>
      <c r="G143" s="10"/>
    </row>
    <row r="144" spans="1:7" ht="12.75">
      <c r="A144" s="10"/>
      <c r="B144" s="10"/>
      <c r="C144" s="11"/>
      <c r="D144" s="11"/>
      <c r="E144" s="11"/>
      <c r="F144" s="11"/>
      <c r="G144" s="10"/>
    </row>
    <row r="145" spans="1:7" ht="12.75">
      <c r="A145" s="10"/>
      <c r="B145" s="10"/>
      <c r="C145" s="11"/>
      <c r="D145" s="11"/>
      <c r="E145" s="11"/>
      <c r="F145" s="11"/>
      <c r="G145" s="10"/>
    </row>
    <row r="146" spans="1:7" ht="12.75">
      <c r="A146" s="10"/>
      <c r="B146" s="10"/>
      <c r="C146" s="11"/>
      <c r="D146" s="11"/>
      <c r="E146" s="11"/>
      <c r="F146" s="11"/>
      <c r="G146" s="10"/>
    </row>
    <row r="147" spans="1:7" ht="12.75">
      <c r="A147" s="10"/>
      <c r="B147" s="10"/>
      <c r="C147" s="11"/>
      <c r="D147" s="11"/>
      <c r="E147" s="11"/>
      <c r="F147" s="11"/>
      <c r="G147" s="10"/>
    </row>
    <row r="148" spans="1:7" ht="12.75">
      <c r="A148" s="10"/>
      <c r="B148" s="10"/>
      <c r="C148" s="11"/>
      <c r="D148" s="11"/>
      <c r="E148" s="11"/>
      <c r="F148" s="11"/>
      <c r="G148" s="10"/>
    </row>
    <row r="149" spans="1:7" ht="12.75">
      <c r="A149" s="10"/>
      <c r="B149" s="10"/>
      <c r="C149" s="11"/>
      <c r="D149" s="11"/>
      <c r="E149" s="11"/>
      <c r="F149" s="11"/>
      <c r="G149" s="10"/>
    </row>
    <row r="150" spans="1:7" ht="12.75">
      <c r="A150" s="10"/>
      <c r="B150" s="10"/>
      <c r="C150" s="11"/>
      <c r="D150" s="11"/>
      <c r="E150" s="11"/>
      <c r="F150" s="11"/>
      <c r="G150" s="10"/>
    </row>
    <row r="151" spans="1:7" ht="12.75">
      <c r="A151" s="10"/>
      <c r="B151" s="10"/>
      <c r="C151" s="11"/>
      <c r="D151" s="11"/>
      <c r="E151" s="11"/>
      <c r="F151" s="11"/>
      <c r="G151" s="10"/>
    </row>
    <row r="152" spans="1:7" ht="12.75">
      <c r="A152" s="10"/>
      <c r="B152" s="10"/>
      <c r="C152" s="11"/>
      <c r="D152" s="11"/>
      <c r="E152" s="11"/>
      <c r="F152" s="11"/>
      <c r="G152" s="10"/>
    </row>
    <row r="153" spans="1:7" ht="12.75">
      <c r="A153" s="10"/>
      <c r="B153" s="10"/>
      <c r="C153" s="11"/>
      <c r="D153" s="11"/>
      <c r="E153" s="11"/>
      <c r="F153" s="11"/>
      <c r="G153" s="10"/>
    </row>
    <row r="154" spans="1:7" ht="12.75">
      <c r="A154" s="10"/>
      <c r="B154" s="10"/>
      <c r="C154" s="11"/>
      <c r="D154" s="11"/>
      <c r="E154" s="11"/>
      <c r="F154" s="11"/>
      <c r="G154" s="10"/>
    </row>
    <row r="155" spans="1:7" ht="12.75">
      <c r="A155" s="10"/>
      <c r="B155" s="10"/>
      <c r="C155" s="11"/>
      <c r="D155" s="11"/>
      <c r="E155" s="11"/>
      <c r="F155" s="11"/>
      <c r="G155" s="10"/>
    </row>
    <row r="156" spans="1:7" ht="12.75">
      <c r="A156" s="10"/>
      <c r="B156" s="10"/>
      <c r="C156" s="11"/>
      <c r="D156" s="11"/>
      <c r="E156" s="11"/>
      <c r="F156" s="11"/>
      <c r="G156" s="10"/>
    </row>
    <row r="157" spans="1:7" ht="12.75">
      <c r="A157" s="10"/>
      <c r="B157" s="10"/>
      <c r="C157" s="11"/>
      <c r="D157" s="11"/>
      <c r="E157" s="11"/>
      <c r="F157" s="11"/>
      <c r="G157" s="10"/>
    </row>
    <row r="158" spans="1:7" ht="12.75">
      <c r="A158" s="10"/>
      <c r="B158" s="10"/>
      <c r="C158" s="11"/>
      <c r="D158" s="11"/>
      <c r="E158" s="11"/>
      <c r="F158" s="11"/>
      <c r="G158" s="10"/>
    </row>
    <row r="159" spans="1:7" ht="12.75">
      <c r="A159" s="10"/>
      <c r="B159" s="10"/>
      <c r="C159" s="11"/>
      <c r="D159" s="11"/>
      <c r="E159" s="11"/>
      <c r="F159" s="11"/>
      <c r="G159" s="10"/>
    </row>
    <row r="160" spans="1:7" ht="12.75">
      <c r="A160" s="10"/>
      <c r="B160" s="10"/>
      <c r="C160" s="11"/>
      <c r="D160" s="11"/>
      <c r="E160" s="11"/>
      <c r="F160" s="11"/>
      <c r="G160" s="10"/>
    </row>
    <row r="161" spans="1:7" ht="12.75">
      <c r="A161" s="10"/>
      <c r="B161" s="10"/>
      <c r="C161" s="11"/>
      <c r="D161" s="11"/>
      <c r="E161" s="11"/>
      <c r="F161" s="11"/>
      <c r="G161" s="10"/>
    </row>
    <row r="162" spans="1:7" ht="12.75">
      <c r="A162" s="10"/>
      <c r="B162" s="10"/>
      <c r="C162" s="11"/>
      <c r="D162" s="11"/>
      <c r="E162" s="11"/>
      <c r="F162" s="11"/>
      <c r="G162" s="10"/>
    </row>
    <row r="163" spans="1:7" ht="12.75">
      <c r="A163" s="10"/>
      <c r="B163" s="10"/>
      <c r="C163" s="11"/>
      <c r="D163" s="11"/>
      <c r="E163" s="11"/>
      <c r="F163" s="11"/>
      <c r="G163" s="10"/>
    </row>
    <row r="164" spans="1:7" ht="12.75">
      <c r="A164" s="10"/>
      <c r="B164" s="10"/>
      <c r="C164" s="11"/>
      <c r="D164" s="11"/>
      <c r="E164" s="11"/>
      <c r="F164" s="11"/>
      <c r="G164" s="10"/>
    </row>
    <row r="165" spans="1:7" ht="12.75">
      <c r="A165" s="10"/>
      <c r="B165" s="10"/>
      <c r="C165" s="11"/>
      <c r="D165" s="11"/>
      <c r="E165" s="11"/>
      <c r="F165" s="11"/>
      <c r="G165" s="10"/>
    </row>
    <row r="166" spans="1:7" ht="12.75">
      <c r="A166" s="10"/>
      <c r="B166" s="10"/>
      <c r="C166" s="11"/>
      <c r="D166" s="11"/>
      <c r="E166" s="11"/>
      <c r="F166" s="11"/>
      <c r="G166" s="10"/>
    </row>
    <row r="167" spans="1:7" ht="12.75">
      <c r="A167" s="10"/>
      <c r="B167" s="10"/>
      <c r="C167" s="11"/>
      <c r="D167" s="11"/>
      <c r="E167" s="11"/>
      <c r="F167" s="11"/>
      <c r="G167" s="10"/>
    </row>
    <row r="168" spans="1:7" ht="12.75">
      <c r="A168" s="10"/>
      <c r="B168" s="10"/>
      <c r="C168" s="11"/>
      <c r="D168" s="11"/>
      <c r="E168" s="11"/>
      <c r="F168" s="11"/>
      <c r="G168" s="10"/>
    </row>
    <row r="169" spans="1:7" ht="12.75">
      <c r="A169" s="10"/>
      <c r="B169" s="10"/>
      <c r="C169" s="11"/>
      <c r="D169" s="11"/>
      <c r="E169" s="11"/>
      <c r="F169" s="11"/>
      <c r="G169" s="10"/>
    </row>
    <row r="170" spans="1:7" ht="12.75">
      <c r="A170" s="10"/>
      <c r="B170" s="10"/>
      <c r="C170" s="11"/>
      <c r="D170" s="11"/>
      <c r="E170" s="11"/>
      <c r="F170" s="11"/>
      <c r="G170" s="10"/>
    </row>
    <row r="171" spans="1:7" ht="12.75">
      <c r="A171" s="10"/>
      <c r="B171" s="10"/>
      <c r="C171" s="11"/>
      <c r="D171" s="11"/>
      <c r="E171" s="11"/>
      <c r="F171" s="11"/>
      <c r="G171" s="10"/>
    </row>
    <row r="172" spans="1:7" ht="12.75">
      <c r="A172" s="10"/>
      <c r="B172" s="10"/>
      <c r="C172" s="11"/>
      <c r="D172" s="11"/>
      <c r="E172" s="11"/>
      <c r="F172" s="11"/>
      <c r="G172" s="10"/>
    </row>
    <row r="173" spans="1:7" ht="12.75">
      <c r="A173" s="10"/>
      <c r="B173" s="10"/>
      <c r="C173" s="11"/>
      <c r="D173" s="11"/>
      <c r="E173" s="11"/>
      <c r="F173" s="11"/>
      <c r="G173" s="10"/>
    </row>
    <row r="174" spans="1:7" ht="12.75">
      <c r="A174" s="10"/>
      <c r="B174" s="10"/>
      <c r="C174" s="11"/>
      <c r="D174" s="11"/>
      <c r="E174" s="11"/>
      <c r="F174" s="11"/>
      <c r="G174" s="10"/>
    </row>
    <row r="175" spans="1:7" ht="12.75">
      <c r="A175" s="10"/>
      <c r="B175" s="10"/>
      <c r="C175" s="11"/>
      <c r="D175" s="11"/>
      <c r="E175" s="11"/>
      <c r="F175" s="11"/>
      <c r="G175" s="10"/>
    </row>
    <row r="176" spans="1:7" ht="12.75">
      <c r="A176" s="10"/>
      <c r="B176" s="10"/>
      <c r="C176" s="11"/>
      <c r="D176" s="11"/>
      <c r="E176" s="11"/>
      <c r="F176" s="11"/>
      <c r="G176" s="10"/>
    </row>
    <row r="177" spans="1:7" ht="12.75">
      <c r="A177" s="10"/>
      <c r="B177" s="10"/>
      <c r="C177" s="11"/>
      <c r="D177" s="11"/>
      <c r="E177" s="11"/>
      <c r="F177" s="11"/>
      <c r="G177" s="10"/>
    </row>
    <row r="178" spans="1:7" ht="12.75">
      <c r="A178" s="10"/>
      <c r="B178" s="10"/>
      <c r="C178" s="11"/>
      <c r="D178" s="11"/>
      <c r="E178" s="11"/>
      <c r="F178" s="11"/>
      <c r="G178" s="10"/>
    </row>
    <row r="179" spans="1:7" ht="12.75">
      <c r="A179" s="10"/>
      <c r="B179" s="10"/>
      <c r="C179" s="11"/>
      <c r="D179" s="11"/>
      <c r="E179" s="11"/>
      <c r="F179" s="11"/>
      <c r="G179" s="10"/>
    </row>
    <row r="180" spans="1:7" ht="12.75">
      <c r="A180" s="10"/>
      <c r="B180" s="10"/>
      <c r="C180" s="11"/>
      <c r="D180" s="11"/>
      <c r="E180" s="11"/>
      <c r="F180" s="11"/>
      <c r="G180" s="10"/>
    </row>
    <row r="181" spans="1:7" ht="12.75">
      <c r="A181" s="10"/>
      <c r="B181" s="10"/>
      <c r="C181" s="11"/>
      <c r="D181" s="11"/>
      <c r="E181" s="11"/>
      <c r="F181" s="11"/>
      <c r="G181" s="10"/>
    </row>
    <row r="182" spans="1:7" ht="12.75">
      <c r="A182" s="10"/>
      <c r="B182" s="10"/>
      <c r="C182" s="11"/>
      <c r="D182" s="11"/>
      <c r="E182" s="11"/>
      <c r="F182" s="11"/>
      <c r="G182" s="10"/>
    </row>
    <row r="183" spans="1:7" ht="12.75">
      <c r="A183" s="10"/>
      <c r="B183" s="10"/>
      <c r="C183" s="11"/>
      <c r="D183" s="11"/>
      <c r="E183" s="11"/>
      <c r="F183" s="11"/>
      <c r="G183" s="10"/>
    </row>
    <row r="184" spans="1:7" ht="12.75">
      <c r="A184" s="10"/>
      <c r="B184" s="10"/>
      <c r="C184" s="11"/>
      <c r="D184" s="11"/>
      <c r="E184" s="11"/>
      <c r="F184" s="11"/>
      <c r="G184" s="10"/>
    </row>
    <row r="185" spans="1:7" ht="12.75">
      <c r="A185" s="10"/>
      <c r="B185" s="10"/>
      <c r="C185" s="11"/>
      <c r="D185" s="11"/>
      <c r="E185" s="11"/>
      <c r="F185" s="11"/>
      <c r="G185" s="10"/>
    </row>
    <row r="186" spans="1:7" ht="12.75">
      <c r="A186" s="10"/>
      <c r="B186" s="10"/>
      <c r="C186" s="11"/>
      <c r="D186" s="11"/>
      <c r="E186" s="11"/>
      <c r="F186" s="11"/>
      <c r="G186" s="10"/>
    </row>
    <row r="187" spans="1:7" ht="12.75">
      <c r="A187" s="10"/>
      <c r="B187" s="10"/>
      <c r="C187" s="11"/>
      <c r="D187" s="11"/>
      <c r="E187" s="11"/>
      <c r="F187" s="11"/>
      <c r="G187" s="10"/>
    </row>
    <row r="188" spans="1:7" ht="12.75">
      <c r="A188" s="10"/>
      <c r="B188" s="10"/>
      <c r="C188" s="11"/>
      <c r="D188" s="11"/>
      <c r="E188" s="11"/>
      <c r="F188" s="11"/>
      <c r="G188" s="10"/>
    </row>
    <row r="189" spans="1:7" ht="12.75">
      <c r="A189" s="10"/>
      <c r="B189" s="10"/>
      <c r="C189" s="11"/>
      <c r="D189" s="11"/>
      <c r="E189" s="11"/>
      <c r="F189" s="11"/>
      <c r="G189" s="10"/>
    </row>
    <row r="190" spans="1:7" ht="12.75">
      <c r="A190" s="10"/>
      <c r="B190" s="10"/>
      <c r="C190" s="11"/>
      <c r="D190" s="11"/>
      <c r="E190" s="11"/>
      <c r="F190" s="11"/>
      <c r="G190" s="10"/>
    </row>
    <row r="191" spans="1:7" ht="12.75">
      <c r="A191" s="10"/>
      <c r="B191" s="10"/>
      <c r="C191" s="11"/>
      <c r="D191" s="11"/>
      <c r="E191" s="11"/>
      <c r="F191" s="11"/>
      <c r="G191" s="10"/>
    </row>
    <row r="192" spans="1:7" ht="12.75">
      <c r="A192" s="10"/>
      <c r="B192" s="10"/>
      <c r="C192" s="11"/>
      <c r="D192" s="11"/>
      <c r="E192" s="11"/>
      <c r="F192" s="11"/>
      <c r="G192" s="10"/>
    </row>
    <row r="193" spans="1:7" ht="12.75">
      <c r="A193" s="10"/>
      <c r="B193" s="10"/>
      <c r="C193" s="11"/>
      <c r="D193" s="11"/>
      <c r="E193" s="11"/>
      <c r="F193" s="11"/>
      <c r="G193" s="10"/>
    </row>
    <row r="194" spans="1:7" ht="12.75">
      <c r="A194" s="10"/>
      <c r="B194" s="10"/>
      <c r="C194" s="11"/>
      <c r="D194" s="11"/>
      <c r="E194" s="11"/>
      <c r="F194" s="11"/>
      <c r="G194" s="10"/>
    </row>
    <row r="195" spans="1:7" ht="12.75">
      <c r="A195" s="10"/>
      <c r="B195" s="10"/>
      <c r="C195" s="11"/>
      <c r="D195" s="11"/>
      <c r="E195" s="11"/>
      <c r="F195" s="11"/>
      <c r="G195" s="10"/>
    </row>
    <row r="196" spans="1:7" ht="12.75">
      <c r="A196" s="10"/>
      <c r="B196" s="10"/>
      <c r="C196" s="11"/>
      <c r="D196" s="11"/>
      <c r="E196" s="11"/>
      <c r="F196" s="11"/>
      <c r="G196" s="10"/>
    </row>
    <row r="197" spans="1:7" ht="12.75">
      <c r="A197" s="10"/>
      <c r="B197" s="10"/>
      <c r="C197" s="11"/>
      <c r="D197" s="11"/>
      <c r="E197" s="11"/>
      <c r="F197" s="11"/>
      <c r="G197" s="10"/>
    </row>
    <row r="198" spans="1:7" ht="12.75">
      <c r="A198" s="10"/>
      <c r="B198" s="10"/>
      <c r="C198" s="11"/>
      <c r="D198" s="11"/>
      <c r="E198" s="11"/>
      <c r="F198" s="11"/>
      <c r="G198" s="10"/>
    </row>
    <row r="199" spans="1:7" ht="12.75">
      <c r="A199" s="10"/>
      <c r="B199" s="10"/>
      <c r="C199" s="11"/>
      <c r="D199" s="11"/>
      <c r="E199" s="11"/>
      <c r="F199" s="11"/>
      <c r="G199" s="10"/>
    </row>
    <row r="200" spans="1:7" ht="12.75">
      <c r="A200" s="10"/>
      <c r="B200" s="10"/>
      <c r="C200" s="11"/>
      <c r="D200" s="11"/>
      <c r="E200" s="11"/>
      <c r="F200" s="11"/>
      <c r="G200" s="10"/>
    </row>
    <row r="201" spans="1:7" ht="12.75">
      <c r="A201" s="10"/>
      <c r="B201" s="10"/>
      <c r="C201" s="11"/>
      <c r="D201" s="11"/>
      <c r="E201" s="11"/>
      <c r="F201" s="11"/>
      <c r="G201" s="10"/>
    </row>
    <row r="202" spans="1:7" ht="12.75">
      <c r="A202" s="10"/>
      <c r="B202" s="10"/>
      <c r="C202" s="11"/>
      <c r="D202" s="11"/>
      <c r="E202" s="11"/>
      <c r="F202" s="11"/>
      <c r="G202" s="10"/>
    </row>
    <row r="203" spans="1:7" ht="12.75">
      <c r="A203" s="10"/>
      <c r="B203" s="10"/>
      <c r="C203" s="11"/>
      <c r="D203" s="11"/>
      <c r="E203" s="11"/>
      <c r="F203" s="11"/>
      <c r="G203" s="10"/>
    </row>
    <row r="204" spans="1:7" ht="12.75">
      <c r="A204" s="10"/>
      <c r="B204" s="10"/>
      <c r="C204" s="11"/>
      <c r="D204" s="11"/>
      <c r="E204" s="11"/>
      <c r="F204" s="11"/>
      <c r="G204" s="10"/>
    </row>
    <row r="205" spans="1:7" ht="12.75">
      <c r="A205" s="10"/>
      <c r="B205" s="10"/>
      <c r="C205" s="11"/>
      <c r="D205" s="11"/>
      <c r="E205" s="11"/>
      <c r="F205" s="11"/>
      <c r="G205" s="10"/>
    </row>
    <row r="206" spans="1:7" ht="12.75">
      <c r="A206" s="10"/>
      <c r="B206" s="10"/>
      <c r="C206" s="11"/>
      <c r="D206" s="11"/>
      <c r="E206" s="11"/>
      <c r="F206" s="11"/>
      <c r="G206" s="10"/>
    </row>
    <row r="207" spans="1:7" ht="12.75">
      <c r="A207" s="10"/>
      <c r="B207" s="10"/>
      <c r="C207" s="11"/>
      <c r="D207" s="11"/>
      <c r="E207" s="11"/>
      <c r="F207" s="11"/>
      <c r="G207" s="10"/>
    </row>
    <row r="208" spans="1:7" ht="12.75">
      <c r="A208" s="10"/>
      <c r="B208" s="10"/>
      <c r="C208" s="11"/>
      <c r="D208" s="11"/>
      <c r="E208" s="11"/>
      <c r="F208" s="11"/>
      <c r="G208" s="10"/>
    </row>
    <row r="209" spans="1:7" ht="12.75">
      <c r="A209" s="10"/>
      <c r="B209" s="10"/>
      <c r="C209" s="11"/>
      <c r="D209" s="11"/>
      <c r="E209" s="11"/>
      <c r="F209" s="11"/>
      <c r="G209" s="10"/>
    </row>
    <row r="210" spans="1:7" ht="12.75">
      <c r="A210" s="10"/>
      <c r="B210" s="10"/>
      <c r="C210" s="11"/>
      <c r="D210" s="11"/>
      <c r="E210" s="11"/>
      <c r="F210" s="11"/>
      <c r="G210" s="10"/>
    </row>
    <row r="211" spans="1:7" ht="12.75">
      <c r="A211" s="10"/>
      <c r="B211" s="10"/>
      <c r="C211" s="11"/>
      <c r="D211" s="11"/>
      <c r="E211" s="11"/>
      <c r="F211" s="11"/>
      <c r="G211" s="10"/>
    </row>
    <row r="212" spans="1:7" ht="12.75">
      <c r="A212" s="10"/>
      <c r="B212" s="10"/>
      <c r="C212" s="11"/>
      <c r="D212" s="11"/>
      <c r="E212" s="11"/>
      <c r="F212" s="11"/>
      <c r="G212" s="10"/>
    </row>
    <row r="213" spans="1:7" ht="12.75">
      <c r="A213" s="10"/>
      <c r="B213" s="10"/>
      <c r="C213" s="11"/>
      <c r="D213" s="11"/>
      <c r="E213" s="11"/>
      <c r="F213" s="11"/>
      <c r="G213" s="10"/>
    </row>
    <row r="214" spans="1:7" ht="12.75">
      <c r="A214" s="10"/>
      <c r="B214" s="10"/>
      <c r="C214" s="11"/>
      <c r="D214" s="11"/>
      <c r="E214" s="11"/>
      <c r="F214" s="11"/>
      <c r="G214" s="10"/>
    </row>
    <row r="215" spans="1:7" ht="12.75">
      <c r="A215" s="10"/>
      <c r="B215" s="10"/>
      <c r="C215" s="11"/>
      <c r="D215" s="11"/>
      <c r="E215" s="11"/>
      <c r="F215" s="11"/>
      <c r="G215" s="10"/>
    </row>
    <row r="216" spans="1:7" ht="12.75">
      <c r="A216" s="10"/>
      <c r="B216" s="10"/>
      <c r="C216" s="11"/>
      <c r="D216" s="11"/>
      <c r="E216" s="11"/>
      <c r="F216" s="11"/>
      <c r="G216" s="10"/>
    </row>
    <row r="217" spans="1:7" ht="12.75">
      <c r="A217" s="10"/>
      <c r="B217" s="10"/>
      <c r="C217" s="11"/>
      <c r="D217" s="11"/>
      <c r="E217" s="11"/>
      <c r="F217" s="11"/>
      <c r="G217" s="10"/>
    </row>
    <row r="218" spans="1:7" ht="12.75">
      <c r="A218" s="10"/>
      <c r="B218" s="10"/>
      <c r="C218" s="11"/>
      <c r="D218" s="11"/>
      <c r="E218" s="11"/>
      <c r="F218" s="11"/>
      <c r="G218" s="10"/>
    </row>
    <row r="219" spans="1:7" ht="12.75">
      <c r="A219" s="10"/>
      <c r="B219" s="10"/>
      <c r="C219" s="11"/>
      <c r="D219" s="11"/>
      <c r="E219" s="11"/>
      <c r="F219" s="11"/>
      <c r="G219" s="10"/>
    </row>
    <row r="220" spans="1:7" ht="12.75">
      <c r="A220" s="10"/>
      <c r="B220" s="10"/>
      <c r="C220" s="11"/>
      <c r="D220" s="11"/>
      <c r="E220" s="11"/>
      <c r="F220" s="11"/>
      <c r="G220" s="10"/>
    </row>
    <row r="221" spans="1:7" ht="12.75">
      <c r="A221" s="10"/>
      <c r="B221" s="10"/>
      <c r="C221" s="11"/>
      <c r="D221" s="11"/>
      <c r="E221" s="11"/>
      <c r="F221" s="11"/>
      <c r="G221" s="10"/>
    </row>
    <row r="222" spans="1:7" ht="12.75">
      <c r="A222" s="10"/>
      <c r="B222" s="10"/>
      <c r="C222" s="11"/>
      <c r="D222" s="11"/>
      <c r="E222" s="11"/>
      <c r="F222" s="11"/>
      <c r="G222" s="10"/>
    </row>
    <row r="223" spans="1:7" ht="12.75">
      <c r="A223" s="10"/>
      <c r="B223" s="10"/>
      <c r="C223" s="11"/>
      <c r="D223" s="11"/>
      <c r="E223" s="11"/>
      <c r="F223" s="11"/>
      <c r="G223" s="10"/>
    </row>
    <row r="224" spans="1:7" ht="12.75">
      <c r="A224" s="10"/>
      <c r="B224" s="10"/>
      <c r="C224" s="11"/>
      <c r="D224" s="11"/>
      <c r="E224" s="11"/>
      <c r="F224" s="11"/>
      <c r="G224" s="10"/>
    </row>
    <row r="225" spans="1:7" ht="12.75">
      <c r="A225" s="10"/>
      <c r="B225" s="10"/>
      <c r="C225" s="11"/>
      <c r="D225" s="11"/>
      <c r="E225" s="11"/>
      <c r="F225" s="11"/>
      <c r="G225" s="10"/>
    </row>
    <row r="226" spans="1:7" ht="12.75">
      <c r="A226" s="10"/>
      <c r="B226" s="10"/>
      <c r="C226" s="11"/>
      <c r="D226" s="11"/>
      <c r="E226" s="11"/>
      <c r="F226" s="11"/>
      <c r="G226" s="10"/>
    </row>
    <row r="227" spans="1:7" ht="12.75">
      <c r="A227" s="10"/>
      <c r="B227" s="10"/>
      <c r="C227" s="11"/>
      <c r="D227" s="11"/>
      <c r="E227" s="11"/>
      <c r="F227" s="11"/>
      <c r="G227" s="10"/>
    </row>
    <row r="228" spans="1:7" ht="12.75">
      <c r="A228" s="10"/>
      <c r="B228" s="10"/>
      <c r="C228" s="11"/>
      <c r="D228" s="11"/>
      <c r="E228" s="11"/>
      <c r="F228" s="11"/>
      <c r="G228" s="10"/>
    </row>
    <row r="229" spans="1:7" ht="12.75">
      <c r="A229" s="10"/>
      <c r="B229" s="10"/>
      <c r="C229" s="11"/>
      <c r="D229" s="11"/>
      <c r="E229" s="11"/>
      <c r="F229" s="11"/>
      <c r="G229" s="10"/>
    </row>
    <row r="230" spans="1:7" ht="12.75">
      <c r="A230" s="10"/>
      <c r="B230" s="10"/>
      <c r="C230" s="11"/>
      <c r="D230" s="11"/>
      <c r="E230" s="11"/>
      <c r="F230" s="11"/>
      <c r="G230" s="10"/>
    </row>
    <row r="231" spans="1:7" ht="12.75">
      <c r="A231" s="10"/>
      <c r="B231" s="10"/>
      <c r="C231" s="11"/>
      <c r="D231" s="11"/>
      <c r="E231" s="11"/>
      <c r="F231" s="11"/>
      <c r="G231" s="10"/>
    </row>
    <row r="232" spans="1:7" ht="12.75">
      <c r="A232" s="10"/>
      <c r="B232" s="10"/>
      <c r="C232" s="11"/>
      <c r="D232" s="11"/>
      <c r="E232" s="11"/>
      <c r="F232" s="11"/>
      <c r="G232" s="10"/>
    </row>
    <row r="233" spans="1:7" ht="12.75">
      <c r="A233" s="10"/>
      <c r="B233" s="10"/>
      <c r="C233" s="11"/>
      <c r="D233" s="11"/>
      <c r="E233" s="11"/>
      <c r="F233" s="11"/>
      <c r="G233" s="10"/>
    </row>
    <row r="234" spans="1:7" ht="12.75">
      <c r="A234" s="10"/>
      <c r="B234" s="10"/>
      <c r="C234" s="11"/>
      <c r="D234" s="11"/>
      <c r="E234" s="11"/>
      <c r="F234" s="11"/>
      <c r="G234" s="10"/>
    </row>
    <row r="235" spans="1:7" ht="12.75">
      <c r="A235" s="10"/>
      <c r="B235" s="10"/>
      <c r="C235" s="11"/>
      <c r="D235" s="11"/>
      <c r="E235" s="11"/>
      <c r="F235" s="11"/>
      <c r="G235" s="10"/>
    </row>
    <row r="236" spans="1:7" ht="12.75">
      <c r="A236" s="10"/>
      <c r="B236" s="10"/>
      <c r="C236" s="11"/>
      <c r="D236" s="11"/>
      <c r="E236" s="11"/>
      <c r="F236" s="11"/>
      <c r="G236" s="10"/>
    </row>
    <row r="237" spans="1:7" ht="12.75">
      <c r="A237" s="10"/>
      <c r="B237" s="10"/>
      <c r="C237" s="11"/>
      <c r="D237" s="11"/>
      <c r="E237" s="11"/>
      <c r="F237" s="11"/>
      <c r="G237" s="10"/>
    </row>
    <row r="238" spans="1:7" ht="12.75">
      <c r="A238" s="10"/>
      <c r="B238" s="10"/>
      <c r="C238" s="11"/>
      <c r="D238" s="11"/>
      <c r="E238" s="11"/>
      <c r="F238" s="11"/>
      <c r="G238" s="10"/>
    </row>
    <row r="239" spans="1:7" ht="12.75">
      <c r="A239" s="10"/>
      <c r="B239" s="10"/>
      <c r="C239" s="11"/>
      <c r="D239" s="11"/>
      <c r="E239" s="11"/>
      <c r="F239" s="11"/>
      <c r="G239" s="10"/>
    </row>
    <row r="240" spans="1:7" ht="12.75">
      <c r="A240" s="10"/>
      <c r="B240" s="10"/>
      <c r="C240" s="11"/>
      <c r="D240" s="11"/>
      <c r="E240" s="11"/>
      <c r="F240" s="11"/>
      <c r="G240" s="10"/>
    </row>
    <row r="241" spans="1:7" ht="12.75">
      <c r="A241" s="10"/>
      <c r="B241" s="10"/>
      <c r="C241" s="11"/>
      <c r="D241" s="11"/>
      <c r="E241" s="11"/>
      <c r="F241" s="11"/>
      <c r="G241" s="10"/>
    </row>
    <row r="242" spans="1:7" ht="12.75">
      <c r="A242" s="10"/>
      <c r="B242" s="10"/>
      <c r="C242" s="11"/>
      <c r="D242" s="11"/>
      <c r="E242" s="11"/>
      <c r="F242" s="11"/>
      <c r="G242" s="10"/>
    </row>
    <row r="243" spans="1:7" ht="12.75">
      <c r="A243" s="10"/>
      <c r="B243" s="10"/>
      <c r="C243" s="11"/>
      <c r="D243" s="11"/>
      <c r="E243" s="11"/>
      <c r="F243" s="11"/>
      <c r="G243" s="10"/>
    </row>
    <row r="244" spans="1:7" ht="12.75">
      <c r="A244" s="10"/>
      <c r="B244" s="10"/>
      <c r="C244" s="11"/>
      <c r="D244" s="11"/>
      <c r="E244" s="11"/>
      <c r="F244" s="11"/>
      <c r="G244" s="10"/>
    </row>
    <row r="245" spans="1:7" ht="12.75">
      <c r="A245" s="10"/>
      <c r="B245" s="10"/>
      <c r="C245" s="11"/>
      <c r="D245" s="11"/>
      <c r="E245" s="11"/>
      <c r="F245" s="11"/>
      <c r="G245" s="10"/>
    </row>
    <row r="246" spans="1:7" ht="12.75">
      <c r="A246" s="10"/>
      <c r="B246" s="10"/>
      <c r="C246" s="11"/>
      <c r="D246" s="11"/>
      <c r="E246" s="11"/>
      <c r="F246" s="11"/>
      <c r="G246" s="10"/>
    </row>
    <row r="247" spans="1:7" ht="12.75">
      <c r="A247" s="10"/>
      <c r="B247" s="10"/>
      <c r="C247" s="11"/>
      <c r="D247" s="11"/>
      <c r="E247" s="11"/>
      <c r="F247" s="11"/>
      <c r="G247" s="10"/>
    </row>
    <row r="248" spans="1:7" ht="12.75">
      <c r="A248" s="10"/>
      <c r="B248" s="10"/>
      <c r="C248" s="11"/>
      <c r="D248" s="11"/>
      <c r="E248" s="11"/>
      <c r="F248" s="11"/>
      <c r="G248" s="10"/>
    </row>
    <row r="249" spans="1:7" ht="12.75">
      <c r="A249" s="10"/>
      <c r="B249" s="10"/>
      <c r="C249" s="11"/>
      <c r="D249" s="11"/>
      <c r="E249" s="11"/>
      <c r="F249" s="11"/>
      <c r="G249" s="10"/>
    </row>
  </sheetData>
  <sheetProtection/>
  <mergeCells count="112">
    <mergeCell ref="A2:G2"/>
    <mergeCell ref="A3:G3"/>
    <mergeCell ref="A4:G4"/>
    <mergeCell ref="A5:G5"/>
    <mergeCell ref="A6:G6"/>
    <mergeCell ref="A7:G7"/>
    <mergeCell ref="G9:G10"/>
    <mergeCell ref="A25:G25"/>
    <mergeCell ref="A26:G26"/>
    <mergeCell ref="A27:B27"/>
    <mergeCell ref="C27:G27"/>
    <mergeCell ref="A28:B28"/>
    <mergeCell ref="C11:G11"/>
    <mergeCell ref="A9:B10"/>
    <mergeCell ref="C9:D9"/>
    <mergeCell ref="E9:F9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2:B52"/>
    <mergeCell ref="A53:G53"/>
    <mergeCell ref="A51:B51"/>
    <mergeCell ref="A54:B54"/>
    <mergeCell ref="C54:G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G70"/>
    <mergeCell ref="A71:B71"/>
    <mergeCell ref="C71:G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G85"/>
    <mergeCell ref="A86:B86"/>
    <mergeCell ref="C86:G86"/>
    <mergeCell ref="A87:B87"/>
    <mergeCell ref="A88:B88"/>
    <mergeCell ref="A89:B89"/>
    <mergeCell ref="A90:B90"/>
    <mergeCell ref="A95:B95"/>
    <mergeCell ref="A97:B97"/>
    <mergeCell ref="C97:G97"/>
    <mergeCell ref="A91:B91"/>
    <mergeCell ref="A92:B92"/>
    <mergeCell ref="A93:B93"/>
    <mergeCell ref="A94:B94"/>
    <mergeCell ref="A98:B98"/>
    <mergeCell ref="A99:B99"/>
    <mergeCell ref="A100:B100"/>
    <mergeCell ref="A101:G101"/>
    <mergeCell ref="A102:B102"/>
    <mergeCell ref="C102:G102"/>
    <mergeCell ref="A103:B103"/>
    <mergeCell ref="A115:B115"/>
    <mergeCell ref="A104:B104"/>
    <mergeCell ref="A105:B105"/>
    <mergeCell ref="A106:B106"/>
    <mergeCell ref="A107:B107"/>
    <mergeCell ref="A108:B108"/>
    <mergeCell ref="A109:B109"/>
    <mergeCell ref="A116:B116"/>
    <mergeCell ref="A117:B117"/>
    <mergeCell ref="A118:B118"/>
    <mergeCell ref="A119:B119"/>
    <mergeCell ref="A120:B120"/>
    <mergeCell ref="A110:B110"/>
    <mergeCell ref="A111:B111"/>
    <mergeCell ref="A112:B112"/>
    <mergeCell ref="A113:B113"/>
    <mergeCell ref="A114:B114"/>
  </mergeCells>
  <printOptions horizontalCentered="1"/>
  <pageMargins left="0" right="0" top="0.31527777777777777" bottom="0.39375" header="0.5118055555555556" footer="0.39375"/>
  <pageSetup horizontalDpi="300" verticalDpi="300" orientation="portrait" paperSize="9" scale="62" r:id="rId1"/>
  <headerFooter alignWithMargins="0">
    <oddFooter>&amp;R&amp;P</oddFooter>
  </headerFooter>
  <rowBreaks count="1" manualBreakCount="1">
    <brk id="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0" zoomScaleNormal="110" zoomScalePageLayoutView="0" workbookViewId="0" topLeftCell="A160">
      <selection activeCell="C147" sqref="C147"/>
    </sheetView>
  </sheetViews>
  <sheetFormatPr defaultColWidth="9.140625" defaultRowHeight="12.75"/>
  <cols>
    <col min="2" max="2" width="56.28125" style="0" customWidth="1"/>
    <col min="3" max="3" width="14.28125" style="0" customWidth="1"/>
    <col min="4" max="5" width="12.57421875" style="0" customWidth="1"/>
    <col min="6" max="6" width="12.8515625" style="0" customWidth="1"/>
    <col min="7" max="7" width="12.7109375" style="0" customWidth="1"/>
  </cols>
  <sheetData>
    <row r="1" spans="1:7" ht="12.75">
      <c r="A1" s="52"/>
      <c r="B1" s="52"/>
      <c r="C1" s="52"/>
      <c r="D1" s="52"/>
      <c r="E1" s="52"/>
      <c r="F1" s="52"/>
      <c r="G1" s="54" t="s">
        <v>117</v>
      </c>
    </row>
    <row r="2" spans="1:7" ht="15.75">
      <c r="A2" s="52"/>
      <c r="B2" s="146" t="s">
        <v>114</v>
      </c>
      <c r="C2" s="146"/>
      <c r="D2" s="146"/>
      <c r="E2" s="146"/>
      <c r="F2" s="146"/>
      <c r="G2" s="146"/>
    </row>
    <row r="3" spans="1:7" ht="15.75">
      <c r="A3" s="52"/>
      <c r="B3" s="146" t="s">
        <v>113</v>
      </c>
      <c r="C3" s="146"/>
      <c r="D3" s="146"/>
      <c r="E3" s="146"/>
      <c r="F3" s="146"/>
      <c r="G3" s="146"/>
    </row>
    <row r="4" spans="1:7" ht="15.75">
      <c r="A4" s="52"/>
      <c r="B4" s="146" t="s">
        <v>196</v>
      </c>
      <c r="C4" s="146"/>
      <c r="D4" s="146"/>
      <c r="E4" s="146"/>
      <c r="F4" s="146"/>
      <c r="G4" s="146"/>
    </row>
    <row r="5" spans="1:7" ht="13.5" thickBot="1">
      <c r="A5" s="52"/>
      <c r="B5" s="51"/>
      <c r="C5" s="51"/>
      <c r="D5" s="51"/>
      <c r="E5" s="51"/>
      <c r="F5" s="51"/>
      <c r="G5" s="51" t="s">
        <v>112</v>
      </c>
    </row>
    <row r="6" spans="1:7" ht="13.5" thickBot="1">
      <c r="A6" s="147" t="s">
        <v>111</v>
      </c>
      <c r="B6" s="149" t="s">
        <v>110</v>
      </c>
      <c r="C6" s="150" t="s">
        <v>177</v>
      </c>
      <c r="D6" s="150"/>
      <c r="E6" s="150" t="s">
        <v>197</v>
      </c>
      <c r="F6" s="150"/>
      <c r="G6" s="151" t="s">
        <v>73</v>
      </c>
    </row>
    <row r="7" spans="1:7" ht="39" thickBot="1">
      <c r="A7" s="148"/>
      <c r="B7" s="149"/>
      <c r="C7" s="82" t="s">
        <v>87</v>
      </c>
      <c r="D7" s="82" t="s">
        <v>109</v>
      </c>
      <c r="E7" s="82" t="s">
        <v>87</v>
      </c>
      <c r="F7" s="82" t="s">
        <v>109</v>
      </c>
      <c r="G7" s="151"/>
    </row>
    <row r="8" spans="1:7" ht="12.75">
      <c r="A8" s="83"/>
      <c r="B8" s="83"/>
      <c r="C8" s="83"/>
      <c r="D8" s="83"/>
      <c r="E8" s="83"/>
      <c r="F8" s="83"/>
      <c r="G8" s="83"/>
    </row>
    <row r="9" spans="1:7" ht="25.5">
      <c r="A9" s="46">
        <v>1</v>
      </c>
      <c r="B9" s="50" t="s">
        <v>108</v>
      </c>
      <c r="C9" s="49">
        <f>C12+C13+C14+C15+C16+C17+C18+C19+C20+C21+C22+C23+C24+C25+C26+C27+C28</f>
        <v>437681.80000000005</v>
      </c>
      <c r="D9" s="46">
        <v>120</v>
      </c>
      <c r="E9" s="49">
        <v>584849</v>
      </c>
      <c r="F9" s="47">
        <f>E9/C9*100</f>
        <v>133.62424482809197</v>
      </c>
      <c r="G9" s="41"/>
    </row>
    <row r="10" spans="1:7" ht="25.5">
      <c r="A10" s="46">
        <v>2</v>
      </c>
      <c r="B10" s="42" t="s">
        <v>107</v>
      </c>
      <c r="C10" s="49"/>
      <c r="D10" s="46"/>
      <c r="E10" s="49"/>
      <c r="F10" s="47"/>
      <c r="G10" s="40"/>
    </row>
    <row r="11" spans="1:7" ht="25.5">
      <c r="A11" s="46"/>
      <c r="B11" s="42" t="s">
        <v>139</v>
      </c>
      <c r="C11" s="49"/>
      <c r="D11" s="46"/>
      <c r="E11" s="49"/>
      <c r="F11" s="47"/>
      <c r="G11" s="40"/>
    </row>
    <row r="12" spans="1:7" ht="12.75">
      <c r="A12" s="46"/>
      <c r="B12" s="92" t="s">
        <v>161</v>
      </c>
      <c r="C12" s="46">
        <v>258706.6</v>
      </c>
      <c r="D12" s="46">
        <v>110</v>
      </c>
      <c r="E12" s="46">
        <v>333939</v>
      </c>
      <c r="F12" s="47">
        <f aca="true" t="shared" si="0" ref="F12:F26">E12/C12*100</f>
        <v>129.08020127820473</v>
      </c>
      <c r="G12" s="40"/>
    </row>
    <row r="13" spans="1:7" ht="12.75">
      <c r="A13" s="46"/>
      <c r="B13" s="92" t="s">
        <v>162</v>
      </c>
      <c r="C13" s="49">
        <v>63382.3</v>
      </c>
      <c r="D13" s="46">
        <v>129</v>
      </c>
      <c r="E13" s="49">
        <v>86307.4</v>
      </c>
      <c r="F13" s="47">
        <f t="shared" si="0"/>
        <v>136.16956153374048</v>
      </c>
      <c r="G13" s="40"/>
    </row>
    <row r="14" spans="1:7" ht="12.75">
      <c r="A14" s="46"/>
      <c r="B14" s="92" t="s">
        <v>163</v>
      </c>
      <c r="C14" s="46">
        <v>6093.4</v>
      </c>
      <c r="D14" s="46">
        <v>121</v>
      </c>
      <c r="E14" s="46">
        <v>7937.6</v>
      </c>
      <c r="F14" s="47">
        <f t="shared" si="0"/>
        <v>130.26553319985558</v>
      </c>
      <c r="G14" s="40"/>
    </row>
    <row r="15" spans="1:7" ht="12.75">
      <c r="A15" s="46"/>
      <c r="B15" s="93" t="s">
        <v>164</v>
      </c>
      <c r="C15" s="46">
        <v>2095.1</v>
      </c>
      <c r="D15" s="46">
        <v>128</v>
      </c>
      <c r="E15" s="46">
        <v>2452.8</v>
      </c>
      <c r="F15" s="47">
        <f t="shared" si="0"/>
        <v>117.07317073170734</v>
      </c>
      <c r="G15" s="40"/>
    </row>
    <row r="16" spans="1:7" ht="12.75">
      <c r="A16" s="46"/>
      <c r="B16" s="92" t="s">
        <v>165</v>
      </c>
      <c r="C16" s="49">
        <v>1415</v>
      </c>
      <c r="D16" s="46">
        <v>111</v>
      </c>
      <c r="E16" s="49">
        <v>1568.2</v>
      </c>
      <c r="F16" s="47">
        <f t="shared" si="0"/>
        <v>110.82685512367492</v>
      </c>
      <c r="G16" s="40"/>
    </row>
    <row r="17" spans="1:7" ht="12.75">
      <c r="A17" s="46"/>
      <c r="B17" s="92" t="s">
        <v>166</v>
      </c>
      <c r="C17" s="49">
        <v>181.3</v>
      </c>
      <c r="D17" s="46">
        <v>22</v>
      </c>
      <c r="E17" s="49">
        <v>0</v>
      </c>
      <c r="F17" s="47">
        <f t="shared" si="0"/>
        <v>0</v>
      </c>
      <c r="G17" s="40"/>
    </row>
    <row r="18" spans="1:7" ht="12.75">
      <c r="A18" s="46"/>
      <c r="B18" s="92" t="s">
        <v>167</v>
      </c>
      <c r="C18" s="49">
        <v>689.5</v>
      </c>
      <c r="D18" s="46">
        <v>66</v>
      </c>
      <c r="E18" s="49">
        <v>1501</v>
      </c>
      <c r="F18" s="47">
        <f t="shared" si="0"/>
        <v>217.6939811457578</v>
      </c>
      <c r="G18" s="40"/>
    </row>
    <row r="19" spans="1:7" ht="12.75">
      <c r="A19" s="46"/>
      <c r="B19" s="92" t="s">
        <v>168</v>
      </c>
      <c r="C19" s="49">
        <v>11414.6</v>
      </c>
      <c r="D19" s="46">
        <v>192</v>
      </c>
      <c r="E19" s="49">
        <v>27882.4</v>
      </c>
      <c r="F19" s="47">
        <f t="shared" si="0"/>
        <v>244.26961960997318</v>
      </c>
      <c r="G19" s="40"/>
    </row>
    <row r="20" spans="1:7" ht="12.75">
      <c r="A20" s="46"/>
      <c r="B20" s="92" t="s">
        <v>169</v>
      </c>
      <c r="C20" s="49">
        <v>9913.5</v>
      </c>
      <c r="D20" s="46">
        <v>70</v>
      </c>
      <c r="E20" s="49">
        <v>459.9</v>
      </c>
      <c r="F20" s="47">
        <f t="shared" si="0"/>
        <v>4.639128461189287</v>
      </c>
      <c r="G20" s="40"/>
    </row>
    <row r="21" spans="1:7" ht="12.75">
      <c r="A21" s="46"/>
      <c r="B21" s="92" t="s">
        <v>170</v>
      </c>
      <c r="C21" s="49">
        <v>3632.9</v>
      </c>
      <c r="D21" s="46">
        <v>89</v>
      </c>
      <c r="E21" s="49">
        <v>3716.4</v>
      </c>
      <c r="F21" s="47">
        <f t="shared" si="0"/>
        <v>102.2984392633984</v>
      </c>
      <c r="G21" s="40"/>
    </row>
    <row r="22" spans="1:7" ht="12.75">
      <c r="A22" s="46"/>
      <c r="B22" s="92" t="s">
        <v>171</v>
      </c>
      <c r="C22" s="49">
        <v>65562.8</v>
      </c>
      <c r="D22" s="46">
        <v>170</v>
      </c>
      <c r="E22" s="49">
        <v>78953.6</v>
      </c>
      <c r="F22" s="47">
        <f t="shared" si="0"/>
        <v>120.42438699994509</v>
      </c>
      <c r="G22" s="40"/>
    </row>
    <row r="23" spans="1:7" ht="12.75">
      <c r="A23" s="46"/>
      <c r="B23" s="92" t="s">
        <v>172</v>
      </c>
      <c r="C23" s="49">
        <v>793</v>
      </c>
      <c r="D23" s="46">
        <v>90</v>
      </c>
      <c r="E23" s="49">
        <v>828.8</v>
      </c>
      <c r="F23" s="47">
        <f t="shared" si="0"/>
        <v>104.51450189155108</v>
      </c>
      <c r="G23" s="40"/>
    </row>
    <row r="24" spans="1:7" ht="12.75">
      <c r="A24" s="46"/>
      <c r="B24" s="92" t="s">
        <v>178</v>
      </c>
      <c r="C24" s="49">
        <v>1176.9</v>
      </c>
      <c r="D24" s="46">
        <v>251</v>
      </c>
      <c r="E24" s="49">
        <v>837.1</v>
      </c>
      <c r="F24" s="47">
        <f t="shared" si="0"/>
        <v>71.12753844846631</v>
      </c>
      <c r="G24" s="40"/>
    </row>
    <row r="25" spans="1:7" ht="12.75">
      <c r="A25" s="46"/>
      <c r="B25" s="92" t="s">
        <v>173</v>
      </c>
      <c r="C25" s="49">
        <v>5969.7</v>
      </c>
      <c r="D25" s="46">
        <v>409</v>
      </c>
      <c r="E25" s="49">
        <v>11481.2</v>
      </c>
      <c r="F25" s="47">
        <f t="shared" si="0"/>
        <v>192.32457242407492</v>
      </c>
      <c r="G25" s="40"/>
    </row>
    <row r="26" spans="1:7" ht="12.75">
      <c r="A26" s="46"/>
      <c r="B26" s="92" t="s">
        <v>174</v>
      </c>
      <c r="C26" s="49">
        <v>5070</v>
      </c>
      <c r="D26" s="46">
        <v>290</v>
      </c>
      <c r="E26" s="49">
        <v>19037.1</v>
      </c>
      <c r="F26" s="47">
        <f t="shared" si="0"/>
        <v>375.48520710059165</v>
      </c>
      <c r="G26" s="40"/>
    </row>
    <row r="27" spans="1:7" ht="12.75">
      <c r="A27" s="46"/>
      <c r="B27" s="92" t="s">
        <v>175</v>
      </c>
      <c r="C27" s="49">
        <v>1585.2</v>
      </c>
      <c r="D27" s="46">
        <v>76</v>
      </c>
      <c r="E27" s="49">
        <v>3929</v>
      </c>
      <c r="F27" s="47">
        <f>E27/C27*100</f>
        <v>247.85516023214734</v>
      </c>
      <c r="G27" s="40"/>
    </row>
    <row r="28" spans="1:7" ht="12.75">
      <c r="A28" s="46"/>
      <c r="B28" s="92" t="s">
        <v>204</v>
      </c>
      <c r="C28" s="49">
        <v>0</v>
      </c>
      <c r="D28" s="46">
        <v>0</v>
      </c>
      <c r="E28" s="49">
        <v>4017.5</v>
      </c>
      <c r="F28" s="47">
        <v>0</v>
      </c>
      <c r="G28" s="40"/>
    </row>
    <row r="29" spans="1:7" ht="17.25" customHeight="1">
      <c r="A29" s="46">
        <v>3</v>
      </c>
      <c r="B29" s="42" t="s">
        <v>106</v>
      </c>
      <c r="C29" s="46"/>
      <c r="D29" s="46"/>
      <c r="E29" s="46"/>
      <c r="F29" s="47"/>
      <c r="G29" s="40"/>
    </row>
    <row r="30" spans="1:7" ht="25.5">
      <c r="A30" s="41">
        <v>4</v>
      </c>
      <c r="B30" s="42" t="s">
        <v>203</v>
      </c>
      <c r="C30" s="45" t="s">
        <v>90</v>
      </c>
      <c r="D30" s="45">
        <v>116</v>
      </c>
      <c r="E30" s="45" t="s">
        <v>90</v>
      </c>
      <c r="F30" s="47">
        <v>145</v>
      </c>
      <c r="G30" s="45"/>
    </row>
    <row r="31" spans="1:7" ht="12.75">
      <c r="A31" s="41">
        <v>5</v>
      </c>
      <c r="B31" s="40" t="s">
        <v>105</v>
      </c>
      <c r="C31" s="43">
        <v>12200</v>
      </c>
      <c r="D31" s="41"/>
      <c r="E31" s="44">
        <v>13500</v>
      </c>
      <c r="F31" s="47">
        <v>110.6</v>
      </c>
      <c r="G31" s="40"/>
    </row>
    <row r="32" spans="1:7" ht="25.5">
      <c r="A32" s="41">
        <v>6</v>
      </c>
      <c r="B32" s="42" t="s">
        <v>104</v>
      </c>
      <c r="C32" s="43"/>
      <c r="D32" s="41"/>
      <c r="E32" s="43"/>
      <c r="F32" s="47"/>
      <c r="G32" s="41"/>
    </row>
    <row r="33" spans="1:7" ht="12.75">
      <c r="A33" s="40"/>
      <c r="B33" s="92" t="s">
        <v>161</v>
      </c>
      <c r="C33" s="43">
        <v>1677.5</v>
      </c>
      <c r="D33" s="41">
        <v>93</v>
      </c>
      <c r="E33" s="43">
        <v>2292.4</v>
      </c>
      <c r="F33" s="47">
        <f aca="true" t="shared" si="1" ref="F33:F48">E33/C33*100</f>
        <v>136.65573770491804</v>
      </c>
      <c r="G33" s="40"/>
    </row>
    <row r="34" spans="1:7" ht="12.75">
      <c r="A34" s="40"/>
      <c r="B34" s="92" t="s">
        <v>162</v>
      </c>
      <c r="C34" s="41">
        <v>339.1</v>
      </c>
      <c r="D34" s="41">
        <v>115</v>
      </c>
      <c r="E34" s="41">
        <v>501.4</v>
      </c>
      <c r="F34" s="47">
        <f t="shared" si="1"/>
        <v>147.86198761427306</v>
      </c>
      <c r="G34" s="40"/>
    </row>
    <row r="35" spans="1:7" ht="12.75">
      <c r="A35" s="36"/>
      <c r="B35" s="92" t="s">
        <v>163</v>
      </c>
      <c r="C35" s="39">
        <v>23.7</v>
      </c>
      <c r="D35" s="59">
        <v>116</v>
      </c>
      <c r="E35" s="39">
        <v>32.8</v>
      </c>
      <c r="F35" s="47">
        <f t="shared" si="1"/>
        <v>138.39662447257385</v>
      </c>
      <c r="G35" s="36"/>
    </row>
    <row r="36" spans="1:7" ht="12.75">
      <c r="A36" s="38"/>
      <c r="B36" s="93" t="s">
        <v>164</v>
      </c>
      <c r="C36" s="59">
        <v>9.3</v>
      </c>
      <c r="D36" s="59">
        <v>111</v>
      </c>
      <c r="E36" s="59">
        <v>11.4</v>
      </c>
      <c r="F36" s="47">
        <f t="shared" si="1"/>
        <v>122.58064516129032</v>
      </c>
      <c r="G36" s="36"/>
    </row>
    <row r="37" spans="1:7" ht="12.75">
      <c r="A37" s="69"/>
      <c r="B37" s="92" t="s">
        <v>165</v>
      </c>
      <c r="C37" s="70">
        <v>5.9</v>
      </c>
      <c r="D37" s="70">
        <v>118</v>
      </c>
      <c r="E37" s="70">
        <v>6.5</v>
      </c>
      <c r="F37" s="47">
        <f t="shared" si="1"/>
        <v>110.16949152542372</v>
      </c>
      <c r="G37" s="68"/>
    </row>
    <row r="38" spans="1:7" ht="12.75">
      <c r="A38" s="68"/>
      <c r="B38" s="92" t="s">
        <v>166</v>
      </c>
      <c r="C38" s="70">
        <v>0.2</v>
      </c>
      <c r="D38" s="70">
        <v>25</v>
      </c>
      <c r="E38" s="70">
        <v>0</v>
      </c>
      <c r="F38" s="47">
        <f t="shared" si="1"/>
        <v>0</v>
      </c>
      <c r="G38" s="68"/>
    </row>
    <row r="39" spans="1:7" ht="12.75">
      <c r="A39" s="68"/>
      <c r="B39" s="92" t="s">
        <v>167</v>
      </c>
      <c r="C39" s="70">
        <v>1.6</v>
      </c>
      <c r="D39" s="70">
        <v>64</v>
      </c>
      <c r="E39" s="70">
        <v>3.5</v>
      </c>
      <c r="F39" s="47">
        <f t="shared" si="1"/>
        <v>218.75</v>
      </c>
      <c r="G39" s="68"/>
    </row>
    <row r="40" spans="1:7" ht="12.75">
      <c r="A40" s="68"/>
      <c r="B40" s="92" t="s">
        <v>168</v>
      </c>
      <c r="C40" s="70">
        <v>124.4</v>
      </c>
      <c r="D40" s="70">
        <v>180</v>
      </c>
      <c r="E40" s="70">
        <v>285.3</v>
      </c>
      <c r="F40" s="47">
        <f t="shared" si="1"/>
        <v>229.34083601286176</v>
      </c>
      <c r="G40" s="68"/>
    </row>
    <row r="41" spans="1:7" ht="12.75">
      <c r="A41" s="68"/>
      <c r="B41" s="92" t="s">
        <v>169</v>
      </c>
      <c r="C41" s="70">
        <v>52</v>
      </c>
      <c r="D41" s="70">
        <v>73</v>
      </c>
      <c r="E41" s="70">
        <v>2.8</v>
      </c>
      <c r="F41" s="47">
        <f t="shared" si="1"/>
        <v>5.384615384615384</v>
      </c>
      <c r="G41" s="68"/>
    </row>
    <row r="42" spans="1:7" ht="12.75">
      <c r="A42" s="68"/>
      <c r="B42" s="92" t="s">
        <v>170</v>
      </c>
      <c r="C42" s="70">
        <v>25</v>
      </c>
      <c r="D42" s="70">
        <v>0</v>
      </c>
      <c r="E42" s="70">
        <v>24.5</v>
      </c>
      <c r="F42" s="47">
        <v>0</v>
      </c>
      <c r="G42" s="68"/>
    </row>
    <row r="43" spans="1:7" ht="12.75">
      <c r="A43" s="68"/>
      <c r="B43" s="92" t="s">
        <v>171</v>
      </c>
      <c r="C43" s="70">
        <v>352.5</v>
      </c>
      <c r="D43" s="70">
        <v>149</v>
      </c>
      <c r="E43" s="70">
        <v>501.1</v>
      </c>
      <c r="F43" s="47">
        <f t="shared" si="1"/>
        <v>142.15602836879432</v>
      </c>
      <c r="G43" s="68"/>
    </row>
    <row r="44" spans="1:7" ht="12.75">
      <c r="A44" s="68"/>
      <c r="B44" s="92" t="s">
        <v>172</v>
      </c>
      <c r="C44" s="70">
        <v>4.5</v>
      </c>
      <c r="D44" s="70">
        <v>90</v>
      </c>
      <c r="E44" s="70">
        <v>4.8</v>
      </c>
      <c r="F44" s="47">
        <f t="shared" si="1"/>
        <v>106.66666666666667</v>
      </c>
      <c r="G44" s="68"/>
    </row>
    <row r="45" spans="1:7" ht="12.75">
      <c r="A45" s="68"/>
      <c r="B45" s="92" t="s">
        <v>179</v>
      </c>
      <c r="C45" s="70">
        <v>42.9</v>
      </c>
      <c r="D45" s="70">
        <v>913</v>
      </c>
      <c r="E45" s="70">
        <v>9.4</v>
      </c>
      <c r="F45" s="47">
        <f t="shared" si="1"/>
        <v>21.911421911421915</v>
      </c>
      <c r="G45" s="68"/>
    </row>
    <row r="46" spans="1:7" ht="12.75">
      <c r="A46" s="68"/>
      <c r="B46" s="92" t="s">
        <v>173</v>
      </c>
      <c r="C46" s="70">
        <v>655.9</v>
      </c>
      <c r="D46" s="70">
        <v>3748</v>
      </c>
      <c r="E46" s="70">
        <v>1119.4</v>
      </c>
      <c r="F46" s="47">
        <f t="shared" si="1"/>
        <v>170.66626010062512</v>
      </c>
      <c r="G46" s="68"/>
    </row>
    <row r="47" spans="1:7" ht="12.75">
      <c r="A47" s="68"/>
      <c r="B47" s="92" t="s">
        <v>174</v>
      </c>
      <c r="C47" s="70">
        <v>84.5</v>
      </c>
      <c r="D47" s="70">
        <v>251</v>
      </c>
      <c r="E47" s="70">
        <v>458.9</v>
      </c>
      <c r="F47" s="47">
        <f t="shared" si="1"/>
        <v>543.076923076923</v>
      </c>
      <c r="G47" s="68"/>
    </row>
    <row r="48" spans="1:7" ht="12.75">
      <c r="A48" s="68"/>
      <c r="B48" s="92" t="s">
        <v>175</v>
      </c>
      <c r="C48" s="70">
        <v>55.4</v>
      </c>
      <c r="D48" s="70">
        <v>45</v>
      </c>
      <c r="E48" s="70">
        <v>154</v>
      </c>
      <c r="F48" s="47">
        <f t="shared" si="1"/>
        <v>277.9783393501805</v>
      </c>
      <c r="G48" s="68"/>
    </row>
    <row r="49" ht="12.75">
      <c r="C49" s="94"/>
    </row>
    <row r="50" spans="1:7" ht="12.75">
      <c r="A50" s="52"/>
      <c r="B50" s="52"/>
      <c r="C50" s="52"/>
      <c r="D50" s="52"/>
      <c r="E50" s="52"/>
      <c r="F50" s="52"/>
      <c r="G50" s="52"/>
    </row>
    <row r="51" spans="1:7" ht="12.75">
      <c r="A51" s="52"/>
      <c r="B51" s="52"/>
      <c r="C51" s="52"/>
      <c r="D51" s="52"/>
      <c r="E51" s="52"/>
      <c r="F51" s="52"/>
      <c r="G51" s="54" t="s">
        <v>117</v>
      </c>
    </row>
    <row r="52" spans="1:7" ht="15.75">
      <c r="A52" s="52"/>
      <c r="B52" s="146" t="s">
        <v>180</v>
      </c>
      <c r="C52" s="146"/>
      <c r="D52" s="146"/>
      <c r="E52" s="146"/>
      <c r="F52" s="146"/>
      <c r="G52" s="146"/>
    </row>
    <row r="53" spans="1:7" ht="15.75">
      <c r="A53" s="52"/>
      <c r="B53" s="146" t="s">
        <v>113</v>
      </c>
      <c r="C53" s="146"/>
      <c r="D53" s="146"/>
      <c r="E53" s="146"/>
      <c r="F53" s="146"/>
      <c r="G53" s="146"/>
    </row>
    <row r="54" spans="1:7" ht="15.75">
      <c r="A54" s="52"/>
      <c r="B54" s="146" t="s">
        <v>196</v>
      </c>
      <c r="C54" s="146"/>
      <c r="D54" s="146"/>
      <c r="E54" s="146"/>
      <c r="F54" s="146"/>
      <c r="G54" s="146"/>
    </row>
    <row r="55" spans="1:7" ht="13.5" thickBot="1">
      <c r="A55" s="52"/>
      <c r="B55" s="51"/>
      <c r="C55" s="51"/>
      <c r="D55" s="51"/>
      <c r="E55" s="51"/>
      <c r="F55" s="51"/>
      <c r="G55" s="51" t="s">
        <v>112</v>
      </c>
    </row>
    <row r="56" spans="1:7" ht="13.5" thickBot="1">
      <c r="A56" s="147" t="s">
        <v>111</v>
      </c>
      <c r="B56" s="149" t="s">
        <v>110</v>
      </c>
      <c r="C56" s="150" t="s">
        <v>177</v>
      </c>
      <c r="D56" s="150"/>
      <c r="E56" s="150" t="s">
        <v>197</v>
      </c>
      <c r="F56" s="150"/>
      <c r="G56" s="151" t="s">
        <v>73</v>
      </c>
    </row>
    <row r="57" spans="1:7" ht="39" thickBot="1">
      <c r="A57" s="148"/>
      <c r="B57" s="149"/>
      <c r="C57" s="84" t="s">
        <v>87</v>
      </c>
      <c r="D57" s="84" t="s">
        <v>109</v>
      </c>
      <c r="E57" s="84" t="s">
        <v>87</v>
      </c>
      <c r="F57" s="84" t="s">
        <v>109</v>
      </c>
      <c r="G57" s="151"/>
    </row>
    <row r="58" spans="1:7" ht="12.75">
      <c r="A58" s="152"/>
      <c r="B58" s="152"/>
      <c r="C58" s="152"/>
      <c r="D58" s="152"/>
      <c r="E58" s="152"/>
      <c r="F58" s="152"/>
      <c r="G58" s="152"/>
    </row>
    <row r="59" spans="1:7" ht="25.5">
      <c r="A59" s="46">
        <v>1</v>
      </c>
      <c r="B59" s="50" t="s">
        <v>108</v>
      </c>
      <c r="C59" s="58">
        <v>46741</v>
      </c>
      <c r="D59" s="59">
        <v>101.1</v>
      </c>
      <c r="E59" s="58">
        <v>46784</v>
      </c>
      <c r="F59" s="58">
        <f>E59/C59*100</f>
        <v>100.0919963201472</v>
      </c>
      <c r="G59" s="40"/>
    </row>
    <row r="60" spans="1:7" ht="25.5">
      <c r="A60" s="46">
        <v>2</v>
      </c>
      <c r="B60" s="42" t="s">
        <v>107</v>
      </c>
      <c r="C60" s="59"/>
      <c r="D60" s="59"/>
      <c r="E60" s="59"/>
      <c r="F60" s="58"/>
      <c r="G60" s="40"/>
    </row>
    <row r="61" spans="1:7" ht="18" customHeight="1">
      <c r="A61" s="46"/>
      <c r="B61" s="42" t="s">
        <v>140</v>
      </c>
      <c r="C61" s="58">
        <v>32700</v>
      </c>
      <c r="D61" s="59">
        <v>97</v>
      </c>
      <c r="E61" s="58">
        <v>38134.6</v>
      </c>
      <c r="F61" s="58">
        <f aca="true" t="shared" si="2" ref="F61:F70">E61/C61*100</f>
        <v>116.61957186544343</v>
      </c>
      <c r="G61" s="40"/>
    </row>
    <row r="62" spans="1:7" ht="25.5">
      <c r="A62" s="46"/>
      <c r="B62" s="42" t="s">
        <v>141</v>
      </c>
      <c r="C62" s="58">
        <v>130</v>
      </c>
      <c r="D62" s="59">
        <v>124.9</v>
      </c>
      <c r="E62" s="58">
        <v>81</v>
      </c>
      <c r="F62" s="58">
        <f t="shared" si="2"/>
        <v>62.30769230769231</v>
      </c>
      <c r="G62" s="40"/>
    </row>
    <row r="63" spans="1:7" ht="14.25" customHeight="1">
      <c r="A63" s="46"/>
      <c r="B63" s="42" t="s">
        <v>142</v>
      </c>
      <c r="C63" s="58">
        <v>18</v>
      </c>
      <c r="D63" s="59">
        <v>93.8</v>
      </c>
      <c r="E63" s="58">
        <v>20.8</v>
      </c>
      <c r="F63" s="58">
        <f t="shared" si="2"/>
        <v>115.55555555555557</v>
      </c>
      <c r="G63" s="40"/>
    </row>
    <row r="64" spans="1:7" ht="25.5">
      <c r="A64" s="46"/>
      <c r="B64" s="42" t="s">
        <v>143</v>
      </c>
      <c r="C64" s="58">
        <v>214</v>
      </c>
      <c r="D64" s="59">
        <v>98.2</v>
      </c>
      <c r="E64" s="58">
        <v>202.3</v>
      </c>
      <c r="F64" s="58">
        <f t="shared" si="2"/>
        <v>94.53271028037383</v>
      </c>
      <c r="G64" s="40"/>
    </row>
    <row r="65" spans="1:7" ht="25.5">
      <c r="A65" s="46"/>
      <c r="B65" s="42" t="s">
        <v>144</v>
      </c>
      <c r="C65" s="58">
        <v>13700</v>
      </c>
      <c r="D65" s="59">
        <v>112.6</v>
      </c>
      <c r="E65" s="58">
        <v>8345.3</v>
      </c>
      <c r="F65" s="58">
        <f t="shared" si="2"/>
        <v>60.91459854014598</v>
      </c>
      <c r="G65" s="40"/>
    </row>
    <row r="66" spans="1:7" ht="12.75">
      <c r="A66" s="46">
        <v>3</v>
      </c>
      <c r="B66" s="42" t="s">
        <v>106</v>
      </c>
      <c r="C66" s="58">
        <v>900</v>
      </c>
      <c r="D66" s="59" t="s">
        <v>89</v>
      </c>
      <c r="E66" s="58"/>
      <c r="F66" s="58" t="s">
        <v>89</v>
      </c>
      <c r="G66" s="40"/>
    </row>
    <row r="67" spans="1:7" ht="25.5">
      <c r="A67" s="41">
        <v>4</v>
      </c>
      <c r="B67" s="42" t="s">
        <v>203</v>
      </c>
      <c r="C67" s="59" t="s">
        <v>90</v>
      </c>
      <c r="D67" s="59">
        <v>36.7</v>
      </c>
      <c r="E67" s="59" t="s">
        <v>90</v>
      </c>
      <c r="F67" s="58">
        <v>87.9</v>
      </c>
      <c r="G67" s="45"/>
    </row>
    <row r="68" spans="1:7" ht="12.75">
      <c r="A68" s="41">
        <v>5</v>
      </c>
      <c r="B68" s="40" t="s">
        <v>105</v>
      </c>
      <c r="C68" s="58">
        <v>5200</v>
      </c>
      <c r="D68" s="59" t="s">
        <v>89</v>
      </c>
      <c r="E68" s="58"/>
      <c r="F68" s="58" t="s">
        <v>89</v>
      </c>
      <c r="G68" s="40"/>
    </row>
    <row r="69" spans="1:7" ht="25.5">
      <c r="A69" s="41">
        <v>6</v>
      </c>
      <c r="B69" s="42" t="s">
        <v>104</v>
      </c>
      <c r="C69" s="59"/>
      <c r="D69" s="59"/>
      <c r="E69" s="59"/>
      <c r="F69" s="58"/>
      <c r="G69" s="40"/>
    </row>
    <row r="70" spans="1:7" ht="12.75">
      <c r="A70" s="40"/>
      <c r="B70" s="40" t="s">
        <v>126</v>
      </c>
      <c r="C70" s="59">
        <v>4099</v>
      </c>
      <c r="D70" s="59">
        <v>36.7</v>
      </c>
      <c r="E70" s="59">
        <v>3601.7</v>
      </c>
      <c r="F70" s="58">
        <f t="shared" si="2"/>
        <v>87.8677726274701</v>
      </c>
      <c r="G70" s="40"/>
    </row>
    <row r="71" spans="1:7" ht="12.75">
      <c r="A71" s="40"/>
      <c r="B71" s="40"/>
      <c r="C71" s="37"/>
      <c r="D71" s="37"/>
      <c r="E71" s="37"/>
      <c r="F71" s="58"/>
      <c r="G71" s="40"/>
    </row>
    <row r="72" spans="1:7" ht="12.75">
      <c r="A72" s="60"/>
      <c r="B72" s="60"/>
      <c r="C72" s="55"/>
      <c r="D72" s="55"/>
      <c r="E72" s="55"/>
      <c r="F72" s="86"/>
      <c r="G72" s="60"/>
    </row>
    <row r="73" spans="1:7" ht="12.75">
      <c r="A73" s="52"/>
      <c r="B73" s="53"/>
      <c r="C73" s="53"/>
      <c r="D73" s="53"/>
      <c r="E73" s="52"/>
      <c r="F73" s="52"/>
      <c r="G73" s="53"/>
    </row>
    <row r="74" spans="1:7" ht="12.75">
      <c r="A74" s="52"/>
      <c r="B74" s="52"/>
      <c r="C74" s="52"/>
      <c r="D74" s="52"/>
      <c r="E74" s="52"/>
      <c r="F74" s="52"/>
      <c r="G74" s="54" t="s">
        <v>117</v>
      </c>
    </row>
    <row r="75" spans="1:7" ht="15.75">
      <c r="A75" s="52"/>
      <c r="B75" s="146" t="s">
        <v>123</v>
      </c>
      <c r="C75" s="146"/>
      <c r="D75" s="146"/>
      <c r="E75" s="146"/>
      <c r="F75" s="146"/>
      <c r="G75" s="146"/>
    </row>
    <row r="76" spans="1:7" ht="15.75">
      <c r="A76" s="52"/>
      <c r="B76" s="146" t="s">
        <v>113</v>
      </c>
      <c r="C76" s="146"/>
      <c r="D76" s="146"/>
      <c r="E76" s="146"/>
      <c r="F76" s="146"/>
      <c r="G76" s="146"/>
    </row>
    <row r="77" spans="1:7" ht="15.75">
      <c r="A77" s="52"/>
      <c r="B77" s="146" t="s">
        <v>196</v>
      </c>
      <c r="C77" s="146"/>
      <c r="D77" s="146"/>
      <c r="E77" s="146"/>
      <c r="F77" s="146"/>
      <c r="G77" s="146"/>
    </row>
    <row r="78" spans="1:7" ht="13.5" thickBot="1">
      <c r="A78" s="52"/>
      <c r="B78" s="51"/>
      <c r="C78" s="51"/>
      <c r="D78" s="51"/>
      <c r="E78" s="51"/>
      <c r="F78" s="51"/>
      <c r="G78" s="51" t="s">
        <v>112</v>
      </c>
    </row>
    <row r="79" spans="1:7" ht="13.5" thickBot="1">
      <c r="A79" s="147" t="s">
        <v>111</v>
      </c>
      <c r="B79" s="149" t="s">
        <v>110</v>
      </c>
      <c r="C79" s="150" t="s">
        <v>177</v>
      </c>
      <c r="D79" s="150"/>
      <c r="E79" s="150" t="s">
        <v>197</v>
      </c>
      <c r="F79" s="150"/>
      <c r="G79" s="151" t="s">
        <v>73</v>
      </c>
    </row>
    <row r="80" spans="1:7" ht="39" thickBot="1">
      <c r="A80" s="148"/>
      <c r="B80" s="149"/>
      <c r="C80" s="84" t="s">
        <v>87</v>
      </c>
      <c r="D80" s="84" t="s">
        <v>109</v>
      </c>
      <c r="E80" s="84" t="s">
        <v>87</v>
      </c>
      <c r="F80" s="84" t="s">
        <v>109</v>
      </c>
      <c r="G80" s="151"/>
    </row>
    <row r="81" spans="1:7" ht="12.75">
      <c r="A81" s="85"/>
      <c r="B81" s="85"/>
      <c r="C81" s="85"/>
      <c r="D81" s="85"/>
      <c r="E81" s="85"/>
      <c r="F81" s="85"/>
      <c r="G81" s="85"/>
    </row>
    <row r="82" spans="1:7" ht="25.5">
      <c r="A82" s="46">
        <v>1</v>
      </c>
      <c r="B82" s="50" t="s">
        <v>108</v>
      </c>
      <c r="C82" s="49">
        <v>11147</v>
      </c>
      <c r="D82" s="46">
        <v>171.5</v>
      </c>
      <c r="E82" s="49">
        <v>6766.7</v>
      </c>
      <c r="F82" s="49">
        <f>E82/C82*100</f>
        <v>60.70422535211267</v>
      </c>
      <c r="G82" s="41" t="s">
        <v>122</v>
      </c>
    </row>
    <row r="83" spans="1:7" ht="25.5">
      <c r="A83" s="46">
        <v>2</v>
      </c>
      <c r="B83" s="42" t="s">
        <v>107</v>
      </c>
      <c r="C83" s="49"/>
      <c r="D83" s="46"/>
      <c r="E83" s="49"/>
      <c r="F83" s="49"/>
      <c r="G83" s="40"/>
    </row>
    <row r="84" spans="1:7" ht="12.75">
      <c r="A84" s="46"/>
      <c r="B84" s="42" t="s">
        <v>145</v>
      </c>
      <c r="C84" s="49"/>
      <c r="D84" s="46"/>
      <c r="E84" s="49"/>
      <c r="F84" s="49"/>
      <c r="G84" s="40"/>
    </row>
    <row r="85" spans="1:7" ht="12.75">
      <c r="A85" s="46"/>
      <c r="B85" s="42" t="s">
        <v>146</v>
      </c>
      <c r="C85" s="46">
        <v>10791</v>
      </c>
      <c r="D85" s="46">
        <v>179.2</v>
      </c>
      <c r="E85" s="46">
        <v>6582.7</v>
      </c>
      <c r="F85" s="49">
        <f>E85/C85*100</f>
        <v>61.00176072653136</v>
      </c>
      <c r="G85" s="40"/>
    </row>
    <row r="86" spans="1:7" ht="12.75">
      <c r="A86" s="46"/>
      <c r="B86" s="42" t="s">
        <v>147</v>
      </c>
      <c r="C86" s="49">
        <v>334</v>
      </c>
      <c r="D86" s="46">
        <v>69.7</v>
      </c>
      <c r="E86" s="49">
        <v>184</v>
      </c>
      <c r="F86" s="49">
        <f>E86/C86*100</f>
        <v>55.08982035928144</v>
      </c>
      <c r="G86" s="40"/>
    </row>
    <row r="87" spans="1:7" ht="12.75">
      <c r="A87" s="46"/>
      <c r="B87" s="42" t="s">
        <v>115</v>
      </c>
      <c r="C87" s="46"/>
      <c r="D87" s="46"/>
      <c r="E87" s="46"/>
      <c r="F87" s="49" t="s">
        <v>89</v>
      </c>
      <c r="G87" s="40"/>
    </row>
    <row r="88" spans="1:7" ht="16.5" customHeight="1">
      <c r="A88" s="46">
        <v>3</v>
      </c>
      <c r="B88" s="42" t="s">
        <v>106</v>
      </c>
      <c r="C88" s="46">
        <v>22</v>
      </c>
      <c r="D88" s="46" t="s">
        <v>89</v>
      </c>
      <c r="E88" s="46"/>
      <c r="F88" s="49" t="s">
        <v>89</v>
      </c>
      <c r="G88" s="40"/>
    </row>
    <row r="89" spans="1:7" ht="25.5">
      <c r="A89" s="41">
        <v>4</v>
      </c>
      <c r="B89" s="42" t="s">
        <v>203</v>
      </c>
      <c r="C89" s="45" t="s">
        <v>90</v>
      </c>
      <c r="D89" s="45">
        <v>162.5</v>
      </c>
      <c r="E89" s="45" t="s">
        <v>90</v>
      </c>
      <c r="F89" s="49">
        <v>62.4</v>
      </c>
      <c r="G89" s="45"/>
    </row>
    <row r="90" spans="1:7" ht="15.75" customHeight="1">
      <c r="A90" s="41">
        <v>5</v>
      </c>
      <c r="B90" s="40" t="s">
        <v>105</v>
      </c>
      <c r="C90" s="43">
        <v>0.1</v>
      </c>
      <c r="D90" s="41" t="s">
        <v>89</v>
      </c>
      <c r="E90" s="43"/>
      <c r="F90" s="49" t="s">
        <v>89</v>
      </c>
      <c r="G90" s="40"/>
    </row>
    <row r="91" spans="1:7" ht="25.5">
      <c r="A91" s="41">
        <v>6</v>
      </c>
      <c r="B91" s="42" t="s">
        <v>104</v>
      </c>
      <c r="C91" s="43"/>
      <c r="D91" s="41"/>
      <c r="E91" s="43"/>
      <c r="F91" s="49"/>
      <c r="G91" s="41"/>
    </row>
    <row r="92" spans="1:7" ht="12.75">
      <c r="A92" s="40"/>
      <c r="B92" s="42" t="s">
        <v>148</v>
      </c>
      <c r="C92" s="43">
        <v>189.1</v>
      </c>
      <c r="D92" s="41">
        <v>180.4</v>
      </c>
      <c r="E92" s="43">
        <v>118.5</v>
      </c>
      <c r="F92" s="49">
        <f>E92/C92*100</f>
        <v>62.66525647805394</v>
      </c>
      <c r="G92" s="40"/>
    </row>
    <row r="93" spans="1:7" ht="12.75">
      <c r="A93" s="36"/>
      <c r="B93" s="38" t="s">
        <v>121</v>
      </c>
      <c r="C93" s="59">
        <v>2.4</v>
      </c>
      <c r="D93" s="59">
        <v>72.7</v>
      </c>
      <c r="E93" s="58">
        <v>1.3</v>
      </c>
      <c r="F93" s="49">
        <f>E93/C93*100</f>
        <v>54.16666666666667</v>
      </c>
      <c r="G93" s="36"/>
    </row>
    <row r="94" spans="1:7" ht="12.75">
      <c r="A94" s="52"/>
      <c r="B94" s="53"/>
      <c r="C94" s="53"/>
      <c r="D94" s="53"/>
      <c r="E94" s="52"/>
      <c r="F94" s="52"/>
      <c r="G94" s="53"/>
    </row>
    <row r="95" spans="1:7" ht="12.75">
      <c r="A95" s="52"/>
      <c r="B95" s="53"/>
      <c r="C95" s="53"/>
      <c r="D95" s="53"/>
      <c r="E95" s="52"/>
      <c r="F95" s="52"/>
      <c r="G95" s="53"/>
    </row>
    <row r="96" spans="1:7" ht="12.75">
      <c r="A96" s="52"/>
      <c r="B96" s="52"/>
      <c r="C96" s="52"/>
      <c r="D96" s="52"/>
      <c r="E96" s="52"/>
      <c r="F96" s="52"/>
      <c r="G96" s="54" t="s">
        <v>117</v>
      </c>
    </row>
    <row r="97" spans="1:7" ht="15.75">
      <c r="A97" s="52"/>
      <c r="B97" s="146" t="s">
        <v>124</v>
      </c>
      <c r="C97" s="146"/>
      <c r="D97" s="146"/>
      <c r="E97" s="146"/>
      <c r="F97" s="146"/>
      <c r="G97" s="146"/>
    </row>
    <row r="98" spans="1:7" ht="15.75">
      <c r="A98" s="52"/>
      <c r="B98" s="146" t="s">
        <v>113</v>
      </c>
      <c r="C98" s="146"/>
      <c r="D98" s="146"/>
      <c r="E98" s="146"/>
      <c r="F98" s="146"/>
      <c r="G98" s="146"/>
    </row>
    <row r="99" spans="1:7" ht="15.75">
      <c r="A99" s="52"/>
      <c r="B99" s="146" t="s">
        <v>196</v>
      </c>
      <c r="C99" s="146"/>
      <c r="D99" s="146"/>
      <c r="E99" s="146"/>
      <c r="F99" s="146"/>
      <c r="G99" s="146"/>
    </row>
    <row r="100" spans="1:7" ht="13.5" thickBot="1">
      <c r="A100" s="52"/>
      <c r="B100" s="51"/>
      <c r="C100" s="51"/>
      <c r="D100" s="51"/>
      <c r="E100" s="51"/>
      <c r="F100" s="51"/>
      <c r="G100" s="51" t="s">
        <v>112</v>
      </c>
    </row>
    <row r="101" spans="1:7" ht="13.5" thickBot="1">
      <c r="A101" s="147" t="s">
        <v>111</v>
      </c>
      <c r="B101" s="149" t="s">
        <v>110</v>
      </c>
      <c r="C101" s="150" t="s">
        <v>177</v>
      </c>
      <c r="D101" s="150"/>
      <c r="E101" s="150" t="s">
        <v>197</v>
      </c>
      <c r="F101" s="150"/>
      <c r="G101" s="151" t="s">
        <v>73</v>
      </c>
    </row>
    <row r="102" spans="1:7" ht="39" thickBot="1">
      <c r="A102" s="148"/>
      <c r="B102" s="149"/>
      <c r="C102" s="84" t="s">
        <v>87</v>
      </c>
      <c r="D102" s="84" t="s">
        <v>109</v>
      </c>
      <c r="E102" s="84" t="s">
        <v>87</v>
      </c>
      <c r="F102" s="84" t="s">
        <v>109</v>
      </c>
      <c r="G102" s="151"/>
    </row>
    <row r="103" spans="1:7" ht="12.75">
      <c r="A103" s="85"/>
      <c r="B103" s="85"/>
      <c r="C103" s="85"/>
      <c r="D103" s="85"/>
      <c r="E103" s="85"/>
      <c r="F103" s="85"/>
      <c r="G103" s="85"/>
    </row>
    <row r="104" spans="1:7" ht="25.5">
      <c r="A104" s="46">
        <v>1</v>
      </c>
      <c r="B104" s="67" t="s">
        <v>108</v>
      </c>
      <c r="C104" s="58">
        <v>18909</v>
      </c>
      <c r="D104" s="59">
        <v>146</v>
      </c>
      <c r="E104" s="58">
        <v>23796</v>
      </c>
      <c r="F104" s="57">
        <f>E104/C104*100</f>
        <v>125.84483579247978</v>
      </c>
      <c r="G104" s="40"/>
    </row>
    <row r="105" spans="1:7" ht="25.5">
      <c r="A105" s="46">
        <v>2</v>
      </c>
      <c r="B105" s="48" t="s">
        <v>107</v>
      </c>
      <c r="C105" s="59"/>
      <c r="D105" s="59"/>
      <c r="E105" s="59"/>
      <c r="F105" s="57"/>
      <c r="G105" s="40"/>
    </row>
    <row r="106" spans="1:7" ht="12.75">
      <c r="A106" s="46"/>
      <c r="B106" s="48" t="s">
        <v>149</v>
      </c>
      <c r="C106" s="58">
        <v>18909</v>
      </c>
      <c r="D106" s="59">
        <v>146</v>
      </c>
      <c r="E106" s="58">
        <v>23796</v>
      </c>
      <c r="F106" s="57">
        <f>E106/C106*100</f>
        <v>125.84483579247978</v>
      </c>
      <c r="G106" s="40"/>
    </row>
    <row r="107" spans="1:7" ht="12.75">
      <c r="A107" s="46"/>
      <c r="B107" s="67"/>
      <c r="C107" s="59"/>
      <c r="D107" s="59"/>
      <c r="E107" s="59"/>
      <c r="F107" s="57"/>
      <c r="G107" s="40"/>
    </row>
    <row r="108" spans="1:7" ht="12.75">
      <c r="A108" s="46"/>
      <c r="B108" s="48" t="s">
        <v>116</v>
      </c>
      <c r="C108" s="59"/>
      <c r="D108" s="59"/>
      <c r="E108" s="59"/>
      <c r="F108" s="57"/>
      <c r="G108" s="40"/>
    </row>
    <row r="109" spans="1:7" ht="12.75">
      <c r="A109" s="46"/>
      <c r="B109" s="48" t="s">
        <v>115</v>
      </c>
      <c r="C109" s="59"/>
      <c r="D109" s="59"/>
      <c r="E109" s="59"/>
      <c r="F109" s="57"/>
      <c r="G109" s="40"/>
    </row>
    <row r="110" spans="1:7" ht="12.75">
      <c r="A110" s="46"/>
      <c r="B110" s="48" t="s">
        <v>115</v>
      </c>
      <c r="C110" s="59"/>
      <c r="D110" s="59"/>
      <c r="E110" s="59"/>
      <c r="F110" s="57"/>
      <c r="G110" s="40"/>
    </row>
    <row r="111" spans="1:7" ht="15.75" customHeight="1">
      <c r="A111" s="46">
        <v>3</v>
      </c>
      <c r="B111" s="48" t="s">
        <v>106</v>
      </c>
      <c r="C111" s="59"/>
      <c r="D111" s="59"/>
      <c r="E111" s="59"/>
      <c r="F111" s="57"/>
      <c r="G111" s="40"/>
    </row>
    <row r="112" spans="1:7" ht="25.5">
      <c r="A112" s="41">
        <v>4</v>
      </c>
      <c r="B112" s="48" t="s">
        <v>203</v>
      </c>
      <c r="C112" s="59" t="s">
        <v>90</v>
      </c>
      <c r="D112" s="59">
        <v>146</v>
      </c>
      <c r="E112" s="59" t="s">
        <v>90</v>
      </c>
      <c r="F112" s="57">
        <v>125.8</v>
      </c>
      <c r="G112" s="45"/>
    </row>
    <row r="113" spans="1:7" ht="12.75">
      <c r="A113" s="41">
        <v>5</v>
      </c>
      <c r="B113" s="38" t="s">
        <v>105</v>
      </c>
      <c r="C113" s="58">
        <v>0</v>
      </c>
      <c r="D113" s="59" t="s">
        <v>89</v>
      </c>
      <c r="E113" s="58">
        <v>0</v>
      </c>
      <c r="F113" s="57" t="s">
        <v>89</v>
      </c>
      <c r="G113" s="40"/>
    </row>
    <row r="114" spans="1:7" ht="25.5">
      <c r="A114" s="41">
        <v>6</v>
      </c>
      <c r="B114" s="48" t="s">
        <v>104</v>
      </c>
      <c r="C114" s="59"/>
      <c r="D114" s="59"/>
      <c r="E114" s="59"/>
      <c r="F114" s="57"/>
      <c r="G114" s="40"/>
    </row>
    <row r="115" spans="1:7" ht="12.75">
      <c r="A115" s="40"/>
      <c r="B115" s="38" t="s">
        <v>150</v>
      </c>
      <c r="C115" s="58">
        <v>18909</v>
      </c>
      <c r="D115" s="59">
        <v>146</v>
      </c>
      <c r="E115" s="58">
        <v>23796</v>
      </c>
      <c r="F115" s="57">
        <f>E115/C115*100</f>
        <v>125.84483579247978</v>
      </c>
      <c r="G115" s="40"/>
    </row>
    <row r="116" spans="1:7" ht="12.75">
      <c r="A116" s="60"/>
      <c r="B116" s="61"/>
      <c r="C116" s="86"/>
      <c r="D116" s="97"/>
      <c r="E116" s="86"/>
      <c r="F116" s="98"/>
      <c r="G116" s="60"/>
    </row>
    <row r="117" spans="1:7" ht="12.75">
      <c r="A117" s="52"/>
      <c r="B117" s="53"/>
      <c r="C117" s="53"/>
      <c r="D117" s="53"/>
      <c r="E117" s="52"/>
      <c r="F117" s="52"/>
      <c r="G117" s="53"/>
    </row>
    <row r="118" spans="1:7" ht="12.75">
      <c r="A118" s="52"/>
      <c r="B118" s="52"/>
      <c r="C118" s="52"/>
      <c r="D118" s="52"/>
      <c r="E118" s="52"/>
      <c r="F118" s="52"/>
      <c r="G118" s="54" t="s">
        <v>117</v>
      </c>
    </row>
    <row r="119" spans="1:7" ht="15.75">
      <c r="A119" s="52"/>
      <c r="B119" s="146" t="s">
        <v>129</v>
      </c>
      <c r="C119" s="146"/>
      <c r="D119" s="146"/>
      <c r="E119" s="146"/>
      <c r="F119" s="146"/>
      <c r="G119" s="146"/>
    </row>
    <row r="120" spans="1:7" ht="15.75">
      <c r="A120" s="52"/>
      <c r="B120" s="146" t="s">
        <v>113</v>
      </c>
      <c r="C120" s="146"/>
      <c r="D120" s="146"/>
      <c r="E120" s="146"/>
      <c r="F120" s="146"/>
      <c r="G120" s="146"/>
    </row>
    <row r="121" spans="1:7" ht="15.75">
      <c r="A121" s="52"/>
      <c r="B121" s="146" t="s">
        <v>196</v>
      </c>
      <c r="C121" s="146"/>
      <c r="D121" s="146"/>
      <c r="E121" s="146"/>
      <c r="F121" s="146"/>
      <c r="G121" s="146"/>
    </row>
    <row r="122" spans="1:7" ht="13.5" thickBot="1">
      <c r="A122" s="52"/>
      <c r="B122" s="51"/>
      <c r="C122" s="51"/>
      <c r="D122" s="51"/>
      <c r="E122" s="51"/>
      <c r="F122" s="51"/>
      <c r="G122" s="51" t="s">
        <v>112</v>
      </c>
    </row>
    <row r="123" spans="1:7" ht="13.5" thickBot="1">
      <c r="A123" s="147" t="s">
        <v>111</v>
      </c>
      <c r="B123" s="147" t="s">
        <v>110</v>
      </c>
      <c r="C123" s="156" t="s">
        <v>177</v>
      </c>
      <c r="D123" s="157"/>
      <c r="E123" s="156" t="s">
        <v>197</v>
      </c>
      <c r="F123" s="157"/>
      <c r="G123" s="158" t="s">
        <v>73</v>
      </c>
    </row>
    <row r="124" spans="1:7" ht="39" thickBot="1">
      <c r="A124" s="148"/>
      <c r="B124" s="148"/>
      <c r="C124" s="84" t="s">
        <v>87</v>
      </c>
      <c r="D124" s="84" t="s">
        <v>109</v>
      </c>
      <c r="E124" s="84" t="s">
        <v>87</v>
      </c>
      <c r="F124" s="84" t="s">
        <v>109</v>
      </c>
      <c r="G124" s="159"/>
    </row>
    <row r="125" spans="1:7" ht="12.75">
      <c r="A125" s="153"/>
      <c r="B125" s="154"/>
      <c r="C125" s="154"/>
      <c r="D125" s="154"/>
      <c r="E125" s="154"/>
      <c r="F125" s="154"/>
      <c r="G125" s="155"/>
    </row>
    <row r="126" spans="1:7" ht="25.5">
      <c r="A126" s="46">
        <v>1</v>
      </c>
      <c r="B126" s="50" t="s">
        <v>108</v>
      </c>
      <c r="C126" s="49">
        <v>114000</v>
      </c>
      <c r="D126" s="46">
        <v>64</v>
      </c>
      <c r="E126" s="49">
        <v>58060.6</v>
      </c>
      <c r="F126" s="47">
        <f>E126/C126*100</f>
        <v>50.93035087719298</v>
      </c>
      <c r="G126" s="40"/>
    </row>
    <row r="127" spans="1:7" ht="25.5">
      <c r="A127" s="46">
        <v>2</v>
      </c>
      <c r="B127" s="42" t="s">
        <v>107</v>
      </c>
      <c r="C127" s="46"/>
      <c r="D127" s="46"/>
      <c r="E127" s="46"/>
      <c r="F127" s="47"/>
      <c r="G127" s="40"/>
    </row>
    <row r="128" spans="1:7" ht="25.5">
      <c r="A128" s="46"/>
      <c r="B128" s="42" t="s">
        <v>151</v>
      </c>
      <c r="C128" s="49"/>
      <c r="D128" s="46"/>
      <c r="E128" s="49"/>
      <c r="F128" s="47"/>
      <c r="G128" s="40"/>
    </row>
    <row r="129" spans="1:7" ht="12.75">
      <c r="A129" s="46"/>
      <c r="B129" s="113" t="s">
        <v>198</v>
      </c>
      <c r="C129" s="46">
        <v>114000</v>
      </c>
      <c r="D129" s="46">
        <v>64</v>
      </c>
      <c r="E129" s="46">
        <v>58060.6</v>
      </c>
      <c r="F129" s="47">
        <f>E129/C129*100</f>
        <v>50.93035087719298</v>
      </c>
      <c r="G129" s="40"/>
    </row>
    <row r="130" spans="1:7" ht="12.75">
      <c r="A130" s="46"/>
      <c r="B130" s="42" t="s">
        <v>116</v>
      </c>
      <c r="C130" s="46"/>
      <c r="D130" s="46"/>
      <c r="E130" s="46"/>
      <c r="F130" s="47"/>
      <c r="G130" s="40"/>
    </row>
    <row r="131" spans="1:7" ht="15.75" customHeight="1">
      <c r="A131" s="46">
        <v>3</v>
      </c>
      <c r="B131" s="42" t="s">
        <v>106</v>
      </c>
      <c r="C131" s="46" t="s">
        <v>89</v>
      </c>
      <c r="D131" s="46" t="s">
        <v>89</v>
      </c>
      <c r="E131" s="46" t="s">
        <v>89</v>
      </c>
      <c r="F131" s="47" t="s">
        <v>89</v>
      </c>
      <c r="G131" s="40"/>
    </row>
    <row r="132" spans="1:7" ht="25.5">
      <c r="A132" s="41">
        <v>4</v>
      </c>
      <c r="B132" s="42" t="s">
        <v>203</v>
      </c>
      <c r="C132" s="45" t="s">
        <v>90</v>
      </c>
      <c r="D132" s="45"/>
      <c r="E132" s="45" t="s">
        <v>90</v>
      </c>
      <c r="F132" s="47">
        <v>101.9</v>
      </c>
      <c r="G132" s="45"/>
    </row>
    <row r="133" spans="1:7" ht="12.75">
      <c r="A133" s="41">
        <v>5</v>
      </c>
      <c r="B133" s="40" t="s">
        <v>105</v>
      </c>
      <c r="C133" s="43" t="s">
        <v>89</v>
      </c>
      <c r="D133" s="41" t="s">
        <v>89</v>
      </c>
      <c r="E133" s="43">
        <v>0</v>
      </c>
      <c r="F133" s="47" t="s">
        <v>89</v>
      </c>
      <c r="G133" s="40"/>
    </row>
    <row r="134" spans="1:7" ht="25.5">
      <c r="A134" s="41">
        <v>6</v>
      </c>
      <c r="B134" s="42" t="s">
        <v>104</v>
      </c>
      <c r="C134" s="41"/>
      <c r="D134" s="41"/>
      <c r="E134" s="41"/>
      <c r="F134" s="47"/>
      <c r="G134" s="40"/>
    </row>
    <row r="135" spans="1:7" ht="12.75">
      <c r="A135" s="41"/>
      <c r="B135" s="42" t="s">
        <v>199</v>
      </c>
      <c r="C135" s="41">
        <v>98.148</v>
      </c>
      <c r="D135" s="41">
        <v>64</v>
      </c>
      <c r="E135" s="41">
        <v>51.846</v>
      </c>
      <c r="F135" s="47">
        <f>E135/C135*100</f>
        <v>52.824306149896074</v>
      </c>
      <c r="G135" s="40"/>
    </row>
    <row r="136" spans="1:7" ht="12.75">
      <c r="A136" s="40"/>
      <c r="B136" s="40" t="s">
        <v>200</v>
      </c>
      <c r="C136" s="41">
        <v>265</v>
      </c>
      <c r="D136" s="41">
        <v>63.9</v>
      </c>
      <c r="E136" s="41">
        <v>139.984</v>
      </c>
      <c r="F136" s="47">
        <f>E136/C136*100</f>
        <v>52.82415094339623</v>
      </c>
      <c r="G136" s="40"/>
    </row>
    <row r="137" spans="1:7" ht="12.75">
      <c r="A137" s="60"/>
      <c r="B137" s="60"/>
      <c r="C137" s="62"/>
      <c r="D137" s="62"/>
      <c r="E137" s="62"/>
      <c r="F137" s="99"/>
      <c r="G137" s="60"/>
    </row>
    <row r="138" spans="1:7" ht="12.75">
      <c r="A138" s="60"/>
      <c r="B138" s="61"/>
      <c r="C138" s="55"/>
      <c r="D138" s="62"/>
      <c r="E138" s="55"/>
      <c r="F138" s="63"/>
      <c r="G138" s="53"/>
    </row>
    <row r="139" spans="1:7" ht="12.75">
      <c r="A139" s="52"/>
      <c r="B139" s="52"/>
      <c r="C139" s="52"/>
      <c r="D139" s="52"/>
      <c r="E139" s="52"/>
      <c r="F139" s="52"/>
      <c r="G139" s="54" t="s">
        <v>117</v>
      </c>
    </row>
    <row r="140" spans="1:7" ht="15.75">
      <c r="A140" s="52"/>
      <c r="B140" s="146" t="s">
        <v>120</v>
      </c>
      <c r="C140" s="146"/>
      <c r="D140" s="146"/>
      <c r="E140" s="146"/>
      <c r="F140" s="146"/>
      <c r="G140" s="146"/>
    </row>
    <row r="141" spans="1:7" ht="15.75">
      <c r="A141" s="52"/>
      <c r="B141" s="146" t="s">
        <v>113</v>
      </c>
      <c r="C141" s="146"/>
      <c r="D141" s="146"/>
      <c r="E141" s="146"/>
      <c r="F141" s="146"/>
      <c r="G141" s="146"/>
    </row>
    <row r="142" spans="1:7" ht="15.75">
      <c r="A142" s="52"/>
      <c r="B142" s="146" t="s">
        <v>201</v>
      </c>
      <c r="C142" s="146"/>
      <c r="D142" s="146"/>
      <c r="E142" s="146"/>
      <c r="F142" s="146"/>
      <c r="G142" s="146"/>
    </row>
    <row r="143" spans="1:7" ht="13.5" thickBot="1">
      <c r="A143" s="52"/>
      <c r="B143" s="51"/>
      <c r="C143" s="51"/>
      <c r="D143" s="51"/>
      <c r="E143" s="51"/>
      <c r="F143" s="51"/>
      <c r="G143" s="51" t="s">
        <v>112</v>
      </c>
    </row>
    <row r="144" spans="1:7" ht="13.5" thickBot="1">
      <c r="A144" s="147" t="s">
        <v>111</v>
      </c>
      <c r="B144" s="149" t="s">
        <v>110</v>
      </c>
      <c r="C144" s="150" t="s">
        <v>177</v>
      </c>
      <c r="D144" s="150"/>
      <c r="E144" s="150" t="s">
        <v>197</v>
      </c>
      <c r="F144" s="150"/>
      <c r="G144" s="151" t="s">
        <v>73</v>
      </c>
    </row>
    <row r="145" spans="1:7" ht="39" thickBot="1">
      <c r="A145" s="148"/>
      <c r="B145" s="149"/>
      <c r="C145" s="84" t="s">
        <v>87</v>
      </c>
      <c r="D145" s="84" t="s">
        <v>109</v>
      </c>
      <c r="E145" s="84" t="s">
        <v>87</v>
      </c>
      <c r="F145" s="84" t="s">
        <v>109</v>
      </c>
      <c r="G145" s="151"/>
    </row>
    <row r="146" spans="1:7" ht="12.75">
      <c r="A146" s="85"/>
      <c r="B146" s="85"/>
      <c r="C146" s="85"/>
      <c r="D146" s="85"/>
      <c r="E146" s="85"/>
      <c r="F146" s="85"/>
      <c r="G146" s="85"/>
    </row>
    <row r="147" spans="1:7" ht="25.5">
      <c r="A147" s="46">
        <v>1</v>
      </c>
      <c r="B147" s="50" t="s">
        <v>108</v>
      </c>
      <c r="C147" s="49">
        <v>41660</v>
      </c>
      <c r="D147" s="46">
        <v>100</v>
      </c>
      <c r="E147" s="49">
        <v>38637.2</v>
      </c>
      <c r="F147" s="47">
        <f>E147/C147*100</f>
        <v>92.74411905904944</v>
      </c>
      <c r="G147" s="40"/>
    </row>
    <row r="148" spans="1:7" ht="25.5">
      <c r="A148" s="46">
        <v>2</v>
      </c>
      <c r="B148" s="42" t="s">
        <v>107</v>
      </c>
      <c r="C148" s="46"/>
      <c r="D148" s="46"/>
      <c r="E148" s="46"/>
      <c r="F148" s="47"/>
      <c r="G148" s="40"/>
    </row>
    <row r="149" spans="1:7" ht="25.5">
      <c r="A149" s="46"/>
      <c r="B149" s="42" t="s">
        <v>152</v>
      </c>
      <c r="C149" s="49">
        <v>19040</v>
      </c>
      <c r="D149" s="46">
        <v>97</v>
      </c>
      <c r="E149" s="49">
        <v>16090.4</v>
      </c>
      <c r="F149" s="47">
        <f>E149/C149*100</f>
        <v>84.50840336134453</v>
      </c>
      <c r="G149" s="40"/>
    </row>
    <row r="150" spans="1:7" ht="12.75">
      <c r="A150" s="46"/>
      <c r="B150" s="42" t="s">
        <v>153</v>
      </c>
      <c r="C150" s="49">
        <v>14530</v>
      </c>
      <c r="D150" s="46">
        <v>103</v>
      </c>
      <c r="E150" s="49">
        <v>13960.6</v>
      </c>
      <c r="F150" s="47">
        <f>E150/C150*100</f>
        <v>96.08121128699243</v>
      </c>
      <c r="G150" s="40"/>
    </row>
    <row r="151" spans="1:7" ht="12.75">
      <c r="A151" s="46"/>
      <c r="B151" s="42" t="s">
        <v>154</v>
      </c>
      <c r="C151" s="49">
        <v>7180</v>
      </c>
      <c r="D151" s="46">
        <v>105</v>
      </c>
      <c r="E151" s="49">
        <v>7352.2</v>
      </c>
      <c r="F151" s="47">
        <f>E151/C151*100</f>
        <v>102.3983286908078</v>
      </c>
      <c r="G151" s="40"/>
    </row>
    <row r="152" spans="1:7" ht="12.75">
      <c r="A152" s="46"/>
      <c r="B152" s="42" t="s">
        <v>155</v>
      </c>
      <c r="C152" s="49">
        <v>910</v>
      </c>
      <c r="D152" s="46">
        <v>81</v>
      </c>
      <c r="E152" s="49">
        <v>1234</v>
      </c>
      <c r="F152" s="47">
        <f>E152/C152*100</f>
        <v>135.60439560439562</v>
      </c>
      <c r="G152" s="40"/>
    </row>
    <row r="153" spans="1:7" ht="12.75">
      <c r="A153" s="46">
        <v>3</v>
      </c>
      <c r="B153" s="42" t="s">
        <v>106</v>
      </c>
      <c r="C153" s="46"/>
      <c r="D153" s="46"/>
      <c r="E153" s="46"/>
      <c r="F153" s="47"/>
      <c r="G153" s="40"/>
    </row>
    <row r="154" spans="1:7" ht="25.5">
      <c r="A154" s="41">
        <v>4</v>
      </c>
      <c r="B154" s="42" t="s">
        <v>203</v>
      </c>
      <c r="C154" s="45" t="s">
        <v>90</v>
      </c>
      <c r="D154" s="45">
        <v>96</v>
      </c>
      <c r="E154" s="45" t="s">
        <v>90</v>
      </c>
      <c r="F154" s="47">
        <v>92</v>
      </c>
      <c r="G154" s="45"/>
    </row>
    <row r="155" spans="1:7" ht="12.75">
      <c r="A155" s="41">
        <v>7</v>
      </c>
      <c r="B155" s="40" t="s">
        <v>105</v>
      </c>
      <c r="C155" s="43" t="s">
        <v>89</v>
      </c>
      <c r="D155" s="56" t="s">
        <v>89</v>
      </c>
      <c r="E155" s="44">
        <v>-2700</v>
      </c>
      <c r="F155" s="47" t="s">
        <v>89</v>
      </c>
      <c r="G155" s="40"/>
    </row>
    <row r="156" spans="1:7" ht="25.5">
      <c r="A156" s="41">
        <v>6</v>
      </c>
      <c r="B156" s="42" t="s">
        <v>104</v>
      </c>
      <c r="C156" s="41"/>
      <c r="D156" s="41"/>
      <c r="E156" s="41"/>
      <c r="F156" s="47"/>
      <c r="G156" s="40"/>
    </row>
    <row r="157" spans="1:7" ht="25.5">
      <c r="A157" s="40"/>
      <c r="B157" s="42" t="s">
        <v>119</v>
      </c>
      <c r="C157" s="43">
        <v>8.8</v>
      </c>
      <c r="D157" s="41">
        <v>91</v>
      </c>
      <c r="E157" s="43">
        <v>7.5</v>
      </c>
      <c r="F157" s="47">
        <f>E157/C157*100</f>
        <v>85.22727272727272</v>
      </c>
      <c r="G157" s="40"/>
    </row>
    <row r="158" spans="1:7" ht="12.75">
      <c r="A158" s="40"/>
      <c r="B158" s="42" t="s">
        <v>118</v>
      </c>
      <c r="C158" s="43">
        <v>366.9</v>
      </c>
      <c r="D158" s="41">
        <v>100</v>
      </c>
      <c r="E158" s="43">
        <v>350.3</v>
      </c>
      <c r="F158" s="47">
        <f>E158/C158*100</f>
        <v>95.47560643227038</v>
      </c>
      <c r="G158" s="40"/>
    </row>
    <row r="159" spans="1:7" ht="12.75">
      <c r="A159" s="36"/>
      <c r="B159" s="42" t="s">
        <v>156</v>
      </c>
      <c r="C159" s="59">
        <v>174.02</v>
      </c>
      <c r="D159" s="59">
        <v>101</v>
      </c>
      <c r="E159" s="59">
        <v>176.2</v>
      </c>
      <c r="F159" s="47">
        <f>E159/C159*100</f>
        <v>101.25272957131364</v>
      </c>
      <c r="G159" s="36"/>
    </row>
    <row r="160" spans="1:7" ht="12.75">
      <c r="A160" s="36"/>
      <c r="B160" s="42" t="s">
        <v>157</v>
      </c>
      <c r="C160" s="59">
        <v>1.76</v>
      </c>
      <c r="D160" s="59">
        <v>80</v>
      </c>
      <c r="E160" s="59">
        <v>2.3</v>
      </c>
      <c r="F160" s="47">
        <f>E160/C160*100</f>
        <v>130.68181818181816</v>
      </c>
      <c r="G160" s="36"/>
    </row>
    <row r="164" spans="1:7" ht="15.75">
      <c r="A164" s="52"/>
      <c r="B164" s="146" t="s">
        <v>181</v>
      </c>
      <c r="C164" s="146"/>
      <c r="D164" s="146"/>
      <c r="E164" s="146"/>
      <c r="F164" s="146"/>
      <c r="G164" s="146"/>
    </row>
    <row r="165" spans="1:7" ht="15.75">
      <c r="A165" s="52"/>
      <c r="B165" s="146" t="s">
        <v>113</v>
      </c>
      <c r="C165" s="146"/>
      <c r="D165" s="146"/>
      <c r="E165" s="146"/>
      <c r="F165" s="146"/>
      <c r="G165" s="146"/>
    </row>
    <row r="166" spans="1:7" ht="15.75">
      <c r="A166" s="52"/>
      <c r="B166" s="146" t="s">
        <v>201</v>
      </c>
      <c r="C166" s="146"/>
      <c r="D166" s="146"/>
      <c r="E166" s="146"/>
      <c r="F166" s="146"/>
      <c r="G166" s="146"/>
    </row>
    <row r="167" spans="1:7" ht="13.5" thickBot="1">
      <c r="A167" s="52"/>
      <c r="B167" s="51"/>
      <c r="C167" s="51"/>
      <c r="D167" s="51"/>
      <c r="E167" s="51"/>
      <c r="F167" s="51"/>
      <c r="G167" s="51" t="s">
        <v>112</v>
      </c>
    </row>
    <row r="168" spans="1:7" ht="13.5" thickBot="1">
      <c r="A168" s="147" t="s">
        <v>111</v>
      </c>
      <c r="B168" s="149" t="s">
        <v>110</v>
      </c>
      <c r="C168" s="150" t="s">
        <v>177</v>
      </c>
      <c r="D168" s="150"/>
      <c r="E168" s="150" t="s">
        <v>197</v>
      </c>
      <c r="F168" s="150"/>
      <c r="G168" s="151" t="s">
        <v>73</v>
      </c>
    </row>
    <row r="169" spans="1:7" ht="39" thickBot="1">
      <c r="A169" s="148"/>
      <c r="B169" s="149"/>
      <c r="C169" s="95" t="s">
        <v>87</v>
      </c>
      <c r="D169" s="95" t="s">
        <v>109</v>
      </c>
      <c r="E169" s="95" t="s">
        <v>87</v>
      </c>
      <c r="F169" s="95" t="s">
        <v>109</v>
      </c>
      <c r="G169" s="151"/>
    </row>
    <row r="170" spans="1:7" ht="12.75">
      <c r="A170" s="96"/>
      <c r="B170" s="96"/>
      <c r="C170" s="96"/>
      <c r="D170" s="96"/>
      <c r="E170" s="96"/>
      <c r="F170" s="96"/>
      <c r="G170" s="96"/>
    </row>
    <row r="171" spans="1:7" ht="25.5">
      <c r="A171" s="46">
        <v>1</v>
      </c>
      <c r="B171" s="50" t="s">
        <v>108</v>
      </c>
      <c r="C171" s="49">
        <v>7400</v>
      </c>
      <c r="D171" s="46"/>
      <c r="E171" s="49" t="s">
        <v>89</v>
      </c>
      <c r="F171" s="47" t="s">
        <v>89</v>
      </c>
      <c r="G171" s="40"/>
    </row>
    <row r="172" spans="1:7" ht="25.5">
      <c r="A172" s="46">
        <v>2</v>
      </c>
      <c r="B172" s="42" t="s">
        <v>107</v>
      </c>
      <c r="C172" s="46"/>
      <c r="D172" s="46"/>
      <c r="E172" s="46"/>
      <c r="F172" s="47"/>
      <c r="G172" s="40"/>
    </row>
    <row r="173" spans="1:7" ht="16.5" customHeight="1">
      <c r="A173" s="46"/>
      <c r="B173" s="42" t="s">
        <v>182</v>
      </c>
      <c r="C173" s="49">
        <v>7400</v>
      </c>
      <c r="D173" s="46"/>
      <c r="E173" s="49" t="s">
        <v>89</v>
      </c>
      <c r="F173" s="47" t="s">
        <v>89</v>
      </c>
      <c r="G173" s="40"/>
    </row>
    <row r="174" spans="1:7" ht="25.5">
      <c r="A174" s="46"/>
      <c r="B174" s="42" t="s">
        <v>183</v>
      </c>
      <c r="C174" s="49">
        <v>1600</v>
      </c>
      <c r="D174" s="46"/>
      <c r="E174" s="49" t="s">
        <v>89</v>
      </c>
      <c r="F174" s="47" t="s">
        <v>89</v>
      </c>
      <c r="G174" s="40"/>
    </row>
    <row r="175" spans="1:7" ht="12.75">
      <c r="A175" s="46"/>
      <c r="B175" s="42"/>
      <c r="C175" s="49"/>
      <c r="D175" s="46"/>
      <c r="E175" s="49"/>
      <c r="F175" s="47"/>
      <c r="G175" s="40"/>
    </row>
    <row r="176" spans="1:7" ht="12.75">
      <c r="A176" s="46"/>
      <c r="B176" s="42"/>
      <c r="C176" s="49"/>
      <c r="D176" s="46"/>
      <c r="E176" s="49"/>
      <c r="F176" s="47"/>
      <c r="G176" s="40"/>
    </row>
    <row r="177" spans="1:7" ht="16.5" customHeight="1">
      <c r="A177" s="46">
        <v>3</v>
      </c>
      <c r="B177" s="42" t="s">
        <v>106</v>
      </c>
      <c r="C177" s="46"/>
      <c r="D177" s="46"/>
      <c r="E177" s="46"/>
      <c r="F177" s="47"/>
      <c r="G177" s="40"/>
    </row>
    <row r="178" spans="1:7" ht="25.5">
      <c r="A178" s="41">
        <v>4</v>
      </c>
      <c r="B178" s="42" t="s">
        <v>203</v>
      </c>
      <c r="C178" s="45" t="s">
        <v>90</v>
      </c>
      <c r="D178" s="45"/>
      <c r="E178" s="45" t="s">
        <v>90</v>
      </c>
      <c r="F178" s="47"/>
      <c r="G178" s="45"/>
    </row>
    <row r="179" spans="1:7" ht="12.75">
      <c r="A179" s="41">
        <v>7</v>
      </c>
      <c r="B179" s="40" t="s">
        <v>105</v>
      </c>
      <c r="C179" s="43"/>
      <c r="D179" s="56" t="s">
        <v>89</v>
      </c>
      <c r="E179" s="44"/>
      <c r="F179" s="47"/>
      <c r="G179" s="40"/>
    </row>
    <row r="180" spans="1:7" ht="25.5">
      <c r="A180" s="41">
        <v>6</v>
      </c>
      <c r="B180" s="42" t="s">
        <v>104</v>
      </c>
      <c r="C180" s="41"/>
      <c r="D180" s="41"/>
      <c r="E180" s="41"/>
      <c r="F180" s="47"/>
      <c r="G180" s="40"/>
    </row>
    <row r="181" spans="1:7" ht="17.25" customHeight="1">
      <c r="A181" s="40"/>
      <c r="B181" s="42" t="s">
        <v>184</v>
      </c>
      <c r="C181" s="43">
        <v>3.6</v>
      </c>
      <c r="D181" s="41"/>
      <c r="E181" s="43" t="s">
        <v>89</v>
      </c>
      <c r="F181" s="47" t="s">
        <v>89</v>
      </c>
      <c r="G181" s="40"/>
    </row>
    <row r="182" spans="1:7" ht="12.75">
      <c r="A182" s="40"/>
      <c r="B182" s="42"/>
      <c r="C182" s="43"/>
      <c r="D182" s="41"/>
      <c r="E182" s="43"/>
      <c r="F182" s="47"/>
      <c r="G182" s="40"/>
    </row>
  </sheetData>
  <sheetProtection/>
  <mergeCells count="58">
    <mergeCell ref="B140:G140"/>
    <mergeCell ref="B141:G141"/>
    <mergeCell ref="B142:G142"/>
    <mergeCell ref="A144:A145"/>
    <mergeCell ref="B144:B145"/>
    <mergeCell ref="C144:D144"/>
    <mergeCell ref="E144:F144"/>
    <mergeCell ref="G144:G145"/>
    <mergeCell ref="A125:G125"/>
    <mergeCell ref="B119:G119"/>
    <mergeCell ref="B120:G120"/>
    <mergeCell ref="B121:G121"/>
    <mergeCell ref="A123:A124"/>
    <mergeCell ref="B123:B124"/>
    <mergeCell ref="C123:D123"/>
    <mergeCell ref="E123:F123"/>
    <mergeCell ref="G123:G124"/>
    <mergeCell ref="B97:G97"/>
    <mergeCell ref="B98:G98"/>
    <mergeCell ref="B99:G99"/>
    <mergeCell ref="A101:A102"/>
    <mergeCell ref="B101:B102"/>
    <mergeCell ref="C101:D101"/>
    <mergeCell ref="E101:F101"/>
    <mergeCell ref="G101:G102"/>
    <mergeCell ref="A58:G58"/>
    <mergeCell ref="B75:G75"/>
    <mergeCell ref="B76:G76"/>
    <mergeCell ref="B77:G77"/>
    <mergeCell ref="A79:A80"/>
    <mergeCell ref="B79:B80"/>
    <mergeCell ref="C79:D79"/>
    <mergeCell ref="E79:F79"/>
    <mergeCell ref="G79:G80"/>
    <mergeCell ref="B52:G52"/>
    <mergeCell ref="B53:G53"/>
    <mergeCell ref="B54:G54"/>
    <mergeCell ref="A56:A57"/>
    <mergeCell ref="B56:B57"/>
    <mergeCell ref="C56:D56"/>
    <mergeCell ref="E56:F56"/>
    <mergeCell ref="G56:G57"/>
    <mergeCell ref="B2:G2"/>
    <mergeCell ref="B3:G3"/>
    <mergeCell ref="B4:G4"/>
    <mergeCell ref="A6:A7"/>
    <mergeCell ref="B6:B7"/>
    <mergeCell ref="C6:D6"/>
    <mergeCell ref="E6:F6"/>
    <mergeCell ref="G6:G7"/>
    <mergeCell ref="B164:G164"/>
    <mergeCell ref="B165:G165"/>
    <mergeCell ref="B166:G166"/>
    <mergeCell ref="A168:A169"/>
    <mergeCell ref="B168:B169"/>
    <mergeCell ref="C168:D168"/>
    <mergeCell ref="E168:F168"/>
    <mergeCell ref="G168:G16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Колесникова Зоя Петровна</cp:lastModifiedBy>
  <cp:lastPrinted>2020-07-27T11:54:55Z</cp:lastPrinted>
  <dcterms:modified xsi:type="dcterms:W3CDTF">2020-07-27T12:15:31Z</dcterms:modified>
  <cp:category/>
  <cp:version/>
  <cp:contentType/>
  <cp:contentStatus/>
</cp:coreProperties>
</file>