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таблица'!$A$1:$G$122</definedName>
  </definedNames>
  <calcPr fullCalcOnLoad="1"/>
</workbook>
</file>

<file path=xl/sharedStrings.xml><?xml version="1.0" encoding="utf-8"?>
<sst xmlns="http://schemas.openxmlformats.org/spreadsheetml/2006/main" count="391" uniqueCount="200">
  <si>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</si>
  <si>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</si>
  <si>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</si>
  <si>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</si>
  <si>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</si>
  <si>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</si>
  <si>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</si>
  <si>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</si>
  <si>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</si>
  <si>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</si>
  <si>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</si>
  <si>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</si>
  <si>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</si>
  <si>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</si>
  <si>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</si>
  <si>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</si>
  <si>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</si>
  <si>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</si>
  <si>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</si>
  <si>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</si>
  <si>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</si>
  <si>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</si>
  <si>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</si>
  <si>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</si>
  <si>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</si>
  <si>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</si>
  <si>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</si>
  <si>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</si>
  <si>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</si>
  <si>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</si>
  <si>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</si>
  <si>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</si>
  <si>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</si>
  <si>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</si>
  <si>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</si>
  <si>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</si>
  <si>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</si>
  <si>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</si>
  <si>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</si>
  <si>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</si>
  <si>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</si>
  <si>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</si>
  <si>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</si>
  <si>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</si>
  <si>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</si>
  <si>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</si>
  <si>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</si>
  <si>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</si>
  <si>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</si>
  <si>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</si>
  <si>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</si>
  <si>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</si>
  <si>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</si>
  <si>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</si>
  <si>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</si>
  <si>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</si>
  <si>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</si>
  <si>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</si>
  <si>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</si>
  <si>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</si>
  <si>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</si>
  <si>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</si>
  <si>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</si>
  <si>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</si>
  <si>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</si>
  <si>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</si>
  <si>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</si>
  <si>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</si>
  <si>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</si>
  <si>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</si>
  <si>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</si>
  <si>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</si>
  <si>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</si>
  <si>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</si>
  <si>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</si>
  <si>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</si>
  <si>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</si>
  <si>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</si>
  <si>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</si>
  <si>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</si>
  <si>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</si>
  <si>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</si>
  <si>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</si>
  <si>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</si>
  <si>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</si>
  <si>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</si>
  <si>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</si>
  <si>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</si>
  <si>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</si>
  <si>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</si>
  <si>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</si>
  <si>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</si>
  <si>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</si>
  <si>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</si>
  <si>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</si>
  <si>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</si>
  <si>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</si>
  <si>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</si>
  <si>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</si>
  <si>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</si>
  <si>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</si>
  <si>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</si>
  <si>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</si>
  <si>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</si>
  <si>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</si>
  <si>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</si>
  <si>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</si>
  <si>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</si>
  <si>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</si>
  <si>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</si>
  <si>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</si>
  <si>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</si>
  <si>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</si>
  <si>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</si>
  <si>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</si>
  <si>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</si>
  <si>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</si>
  <si>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</si>
  <si>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</si>
  <si>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</si>
  <si>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</si>
  <si>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</si>
  <si>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</si>
  <si>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</si>
  <si>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</si>
  <si>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</si>
  <si>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</si>
  <si>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</si>
  <si>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</si>
  <si>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</si>
  <si>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</si>
  <si>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</si>
  <si>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r>
      <t xml:space="preserve">      - за период (январь-июнь*</t>
    </r>
    <r>
      <rPr>
        <vertAlign val="superscript"/>
        <sz val="14"/>
        <rFont val="Times New Roman"/>
        <family val="1"/>
      </rPr>
      <t>)</t>
    </r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</si>
  <si>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</si>
  <si>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</si>
  <si>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</si>
  <si>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</si>
  <si>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</si>
  <si>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</si>
  <si>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</si>
  <si>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</si>
  <si>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</si>
  <si>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</si>
  <si>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</si>
  <si>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</si>
  <si>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</si>
  <si>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</si>
  <si>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</si>
  <si>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</si>
  <si>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</si>
  <si>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</si>
  <si>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</si>
  <si>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</si>
  <si>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</si>
  <si>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</si>
  <si>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</si>
  <si>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</si>
  <si>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</si>
  <si>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</si>
  <si>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</si>
  <si>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</si>
  <si>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</si>
  <si>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</si>
  <si>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</si>
  <si>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</si>
  <si>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</si>
  <si>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</si>
  <si>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</si>
  <si>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</si>
  <si>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</si>
  <si>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</si>
  <si>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</si>
  <si>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</si>
  <si>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</si>
  <si>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</si>
  <si>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  - ядро подсолнечника обжаренное соленое в стакане</t>
  </si>
  <si>
    <t xml:space="preserve"> - ядро подсолнечника обжаренное соленое в стакане</t>
  </si>
  <si>
    <t xml:space="preserve">Данные по  АО "Богучармолоко"   </t>
  </si>
  <si>
    <t>январь - июнь  2020 г</t>
  </si>
  <si>
    <t>январь - июнь  2020 года</t>
  </si>
  <si>
    <t xml:space="preserve"> - камень природный дробленый, 08.12.150</t>
  </si>
  <si>
    <t xml:space="preserve">  - камень природный дробленый       (тыс. м куб)</t>
  </si>
  <si>
    <t xml:space="preserve">  -  камень природный дробленый       (тыс. тонн)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</si>
  <si>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</si>
  <si>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2018 года), в %</t>
  </si>
  <si>
    <t xml:space="preserve"> - козинаки</t>
  </si>
  <si>
    <t>за январь-июнь  2021 года</t>
  </si>
  <si>
    <t xml:space="preserve">Население на начало отчетного периода -36,863  тыс.человек </t>
  </si>
  <si>
    <t>январь - июнь  2021 г</t>
  </si>
  <si>
    <t>103,5</t>
  </si>
  <si>
    <t>101,4</t>
  </si>
  <si>
    <t>102,4</t>
  </si>
  <si>
    <t>98</t>
  </si>
  <si>
    <t>131,7</t>
  </si>
  <si>
    <t>100,5</t>
  </si>
  <si>
    <t>95,3</t>
  </si>
  <si>
    <t>100,6</t>
  </si>
  <si>
    <t>за январь - июнь  2021 года</t>
  </si>
  <si>
    <t>январь - июнь  2021 года</t>
  </si>
  <si>
    <t>за январь - июнь 2021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</si>
</sst>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4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0" fontId="0" fillId="33" borderId="0" xfId="52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6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left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21" fillId="34" borderId="10" xfId="0" applyNumberFormat="1" applyFont="1" applyFill="1" applyBorder="1" applyAlignment="1">
      <alignment/>
    </xf>
    <xf numFmtId="2" fontId="21" fillId="34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172" fontId="21" fillId="0" borderId="10" xfId="0" applyNumberFormat="1" applyFont="1" applyFill="1" applyBorder="1" applyAlignment="1">
      <alignment horizontal="center"/>
    </xf>
    <xf numFmtId="173" fontId="21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wrapText="1"/>
    </xf>
    <xf numFmtId="172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0" fontId="19" fillId="33" borderId="10" xfId="52" applyFont="1" applyFill="1" applyBorder="1" applyAlignment="1">
      <alignment wrapText="1"/>
      <protection/>
    </xf>
    <xf numFmtId="173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left" wrapText="1"/>
    </xf>
    <xf numFmtId="2" fontId="61" fillId="35" borderId="0" xfId="0" applyNumberFormat="1" applyFont="1" applyFill="1" applyBorder="1" applyAlignment="1">
      <alignment horizontal="left" wrapText="1"/>
    </xf>
    <xf numFmtId="2" fontId="59" fillId="35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20" fillId="36" borderId="10" xfId="0" applyNumberFormat="1" applyFont="1" applyFill="1" applyBorder="1" applyAlignment="1">
      <alignment horizontal="center" wrapText="1"/>
    </xf>
    <xf numFmtId="2" fontId="21" fillId="36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wrapText="1"/>
    </xf>
    <xf numFmtId="2" fontId="21" fillId="0" borderId="13" xfId="0" applyNumberFormat="1" applyFont="1" applyFill="1" applyBorder="1" applyAlignment="1">
      <alignment wrapText="1"/>
    </xf>
    <xf numFmtId="2" fontId="21" fillId="0" borderId="14" xfId="0" applyNumberFormat="1" applyFont="1" applyFill="1" applyBorder="1" applyAlignment="1">
      <alignment wrapText="1"/>
    </xf>
    <xf numFmtId="2" fontId="20" fillId="34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6" borderId="13" xfId="0" applyNumberFormat="1" applyFont="1" applyFill="1" applyBorder="1" applyAlignment="1">
      <alignment horizontal="left" wrapText="1"/>
    </xf>
    <xf numFmtId="2" fontId="9" fillId="36" borderId="14" xfId="0" applyNumberFormat="1" applyFont="1" applyFill="1" applyBorder="1" applyAlignment="1">
      <alignment horizontal="left" wrapText="1"/>
    </xf>
    <xf numFmtId="2" fontId="8" fillId="36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5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wrapText="1"/>
      <protection/>
    </xf>
    <xf numFmtId="0" fontId="13" fillId="33" borderId="18" xfId="52" applyFont="1" applyFill="1" applyBorder="1" applyAlignment="1">
      <alignment horizontal="center" wrapText="1"/>
      <protection/>
    </xf>
    <xf numFmtId="0" fontId="13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13" fillId="33" borderId="12" xfId="52" applyFont="1" applyFill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SheetLayoutView="100" zoomScalePageLayoutView="0" workbookViewId="0" topLeftCell="A1">
      <selection activeCell="E88" sqref="E88"/>
    </sheetView>
  </sheetViews>
  <sheetFormatPr defaultColWidth="9.140625" defaultRowHeight="12.75"/>
  <cols>
    <col min="1" max="1" width="62.71093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3.85156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17" t="s">
        <v>70</v>
      </c>
      <c r="B2" s="117"/>
      <c r="C2" s="117"/>
      <c r="D2" s="117"/>
      <c r="E2" s="117"/>
      <c r="F2" s="117"/>
      <c r="G2" s="117"/>
    </row>
    <row r="3" spans="1:7" ht="12.75" customHeight="1">
      <c r="A3" s="117" t="s">
        <v>71</v>
      </c>
      <c r="B3" s="117"/>
      <c r="C3" s="117"/>
      <c r="D3" s="117"/>
      <c r="E3" s="117"/>
      <c r="F3" s="117"/>
      <c r="G3" s="117"/>
    </row>
    <row r="4" spans="1:7" ht="14.25" customHeight="1">
      <c r="A4" s="117" t="s">
        <v>91</v>
      </c>
      <c r="B4" s="117"/>
      <c r="C4" s="117"/>
      <c r="D4" s="117"/>
      <c r="E4" s="117"/>
      <c r="F4" s="117"/>
      <c r="G4" s="117"/>
    </row>
    <row r="5" spans="1:7" ht="13.5" customHeight="1">
      <c r="A5" s="117" t="s">
        <v>186</v>
      </c>
      <c r="B5" s="117"/>
      <c r="C5" s="117"/>
      <c r="D5" s="117"/>
      <c r="E5" s="117"/>
      <c r="F5" s="117"/>
      <c r="G5" s="117"/>
    </row>
    <row r="6" spans="1:7" ht="15" customHeight="1">
      <c r="A6" s="118" t="s">
        <v>134</v>
      </c>
      <c r="B6" s="118"/>
      <c r="C6" s="118"/>
      <c r="D6" s="118"/>
      <c r="E6" s="118"/>
      <c r="F6" s="118"/>
      <c r="G6" s="118"/>
    </row>
    <row r="7" spans="1:7" ht="18" customHeight="1">
      <c r="A7" s="119" t="s">
        <v>187</v>
      </c>
      <c r="B7" s="120"/>
      <c r="C7" s="120"/>
      <c r="D7" s="120"/>
      <c r="E7" s="120"/>
      <c r="F7" s="120"/>
      <c r="G7" s="120"/>
    </row>
    <row r="8" spans="1:7" ht="6.75" customHeight="1">
      <c r="A8" s="74"/>
      <c r="B8" s="74"/>
      <c r="C8" s="74"/>
      <c r="D8" s="74"/>
      <c r="E8" s="74"/>
      <c r="F8" s="74"/>
      <c r="G8" s="74"/>
    </row>
    <row r="9" spans="1:7" ht="32.25" customHeight="1">
      <c r="A9" s="121" t="s">
        <v>72</v>
      </c>
      <c r="B9" s="121"/>
      <c r="C9" s="128" t="s">
        <v>178</v>
      </c>
      <c r="D9" s="128"/>
      <c r="E9" s="128" t="s">
        <v>188</v>
      </c>
      <c r="F9" s="128"/>
      <c r="G9" s="121" t="s">
        <v>73</v>
      </c>
    </row>
    <row r="10" spans="1:7" ht="93" customHeight="1">
      <c r="A10" s="121"/>
      <c r="B10" s="121"/>
      <c r="C10" s="12" t="s">
        <v>85</v>
      </c>
      <c r="D10" s="12" t="s">
        <v>86</v>
      </c>
      <c r="E10" s="12" t="s">
        <v>87</v>
      </c>
      <c r="F10" s="12" t="s">
        <v>88</v>
      </c>
      <c r="G10" s="121"/>
    </row>
    <row r="11" spans="1:7" ht="24.75">
      <c r="A11" s="13"/>
      <c r="B11" s="14" t="s">
        <v>74</v>
      </c>
      <c r="C11" s="127" t="s">
        <v>75</v>
      </c>
      <c r="D11" s="127"/>
      <c r="E11" s="127"/>
      <c r="F11" s="127"/>
      <c r="G11" s="127"/>
    </row>
    <row r="12" spans="1:7" ht="63" customHeight="1">
      <c r="A12" s="90" t="s">
        <v>159</v>
      </c>
      <c r="B12" s="90"/>
      <c r="C12" s="88">
        <f>C14+C15+C16+C17</f>
        <v>809.627</v>
      </c>
      <c r="D12" s="89">
        <v>122</v>
      </c>
      <c r="E12" s="88">
        <f>E14+E15+E16+E17</f>
        <v>828.215</v>
      </c>
      <c r="F12" s="91">
        <f>E12/C12*100</f>
        <v>102.29587204972168</v>
      </c>
      <c r="G12" s="20"/>
    </row>
    <row r="13" spans="1:7" ht="18.75">
      <c r="A13" s="19" t="s">
        <v>76</v>
      </c>
      <c r="B13" s="19"/>
      <c r="C13" s="16"/>
      <c r="D13" s="17"/>
      <c r="E13" s="16"/>
      <c r="F13" s="91"/>
      <c r="G13" s="20"/>
    </row>
    <row r="14" spans="1:7" ht="21" customHeight="1">
      <c r="A14" s="19" t="s">
        <v>77</v>
      </c>
      <c r="B14" s="21" t="s">
        <v>135</v>
      </c>
      <c r="C14" s="15">
        <v>117.22</v>
      </c>
      <c r="D14" s="16">
        <v>103</v>
      </c>
      <c r="E14" s="15">
        <v>121.908</v>
      </c>
      <c r="F14" s="76">
        <f>E14/C14*100</f>
        <v>103.99931752260707</v>
      </c>
      <c r="G14" s="17"/>
    </row>
    <row r="15" spans="1:7" ht="24" customHeight="1">
      <c r="A15" s="19" t="s">
        <v>78</v>
      </c>
      <c r="B15" s="21" t="s">
        <v>136</v>
      </c>
      <c r="C15" s="15">
        <v>653.5463</v>
      </c>
      <c r="D15" s="16">
        <v>131</v>
      </c>
      <c r="E15" s="15">
        <v>660.915</v>
      </c>
      <c r="F15" s="76">
        <f>E15/C15*100</f>
        <v>101.12749471613564</v>
      </c>
      <c r="G15" s="17"/>
    </row>
    <row r="16" spans="1:7" ht="36" customHeight="1">
      <c r="A16" s="19" t="s">
        <v>137</v>
      </c>
      <c r="B16" s="21" t="s">
        <v>79</v>
      </c>
      <c r="C16" s="15">
        <v>17.5267</v>
      </c>
      <c r="D16" s="16">
        <v>87</v>
      </c>
      <c r="E16" s="15">
        <v>22.07</v>
      </c>
      <c r="F16" s="76">
        <f>E16/C16*100</f>
        <v>125.92216446906718</v>
      </c>
      <c r="G16" s="17"/>
    </row>
    <row r="17" spans="1:7" ht="60.75" customHeight="1">
      <c r="A17" s="19" t="s">
        <v>160</v>
      </c>
      <c r="B17" s="21" t="s">
        <v>138</v>
      </c>
      <c r="C17" s="15">
        <v>21.334</v>
      </c>
      <c r="D17" s="16">
        <v>73</v>
      </c>
      <c r="E17" s="15">
        <v>23.322</v>
      </c>
      <c r="F17" s="76">
        <f>E17/C17*100</f>
        <v>109.31845879816255</v>
      </c>
      <c r="G17" s="17"/>
    </row>
    <row r="18" spans="1:7" ht="43.5" customHeight="1">
      <c r="A18" s="22" t="s">
        <v>183</v>
      </c>
      <c r="B18" s="22"/>
      <c r="C18" s="18" t="s">
        <v>90</v>
      </c>
      <c r="D18" s="89">
        <v>126</v>
      </c>
      <c r="E18" s="18" t="s">
        <v>90</v>
      </c>
      <c r="F18" s="91">
        <v>85</v>
      </c>
      <c r="G18" s="20"/>
    </row>
    <row r="19" spans="1:7" ht="25.5" customHeight="1">
      <c r="A19" s="87" t="s">
        <v>158</v>
      </c>
      <c r="B19" s="87"/>
      <c r="C19" s="88">
        <f>C21+C22+C23+C24</f>
        <v>818.0536999999999</v>
      </c>
      <c r="D19" s="89">
        <v>102.4</v>
      </c>
      <c r="E19" s="88">
        <f>E21+E22+E23+E24</f>
        <v>833.0100000000001</v>
      </c>
      <c r="F19" s="89">
        <f>E19/C19*100</f>
        <v>101.82827851032275</v>
      </c>
      <c r="G19" s="20"/>
    </row>
    <row r="20" spans="1:7" ht="18.75">
      <c r="A20" s="23" t="s">
        <v>80</v>
      </c>
      <c r="B20" s="23"/>
      <c r="C20" s="15"/>
      <c r="D20" s="17"/>
      <c r="E20" s="15"/>
      <c r="F20" s="89"/>
      <c r="G20" s="23"/>
    </row>
    <row r="21" spans="1:7" ht="24.75" customHeight="1">
      <c r="A21" s="19" t="s">
        <v>77</v>
      </c>
      <c r="B21" s="21" t="s">
        <v>135</v>
      </c>
      <c r="C21" s="15">
        <v>117.22</v>
      </c>
      <c r="D21" s="16">
        <v>49.8</v>
      </c>
      <c r="E21" s="15">
        <v>121.908</v>
      </c>
      <c r="F21" s="77">
        <f>E21/C21*100</f>
        <v>103.99931752260707</v>
      </c>
      <c r="G21" s="23"/>
    </row>
    <row r="22" spans="1:7" ht="21" customHeight="1">
      <c r="A22" s="19" t="s">
        <v>78</v>
      </c>
      <c r="B22" s="21" t="s">
        <v>136</v>
      </c>
      <c r="C22" s="15">
        <v>661.973</v>
      </c>
      <c r="D22" s="16">
        <v>128.7</v>
      </c>
      <c r="E22" s="15">
        <v>665.71</v>
      </c>
      <c r="F22" s="77">
        <f>E22/C22*100</f>
        <v>100.5645245349886</v>
      </c>
      <c r="G22" s="23"/>
    </row>
    <row r="23" spans="1:7" ht="36" customHeight="1">
      <c r="A23" s="19" t="s">
        <v>137</v>
      </c>
      <c r="B23" s="21" t="s">
        <v>79</v>
      </c>
      <c r="C23" s="15">
        <v>17.5267</v>
      </c>
      <c r="D23" s="16">
        <v>86.9</v>
      </c>
      <c r="E23" s="15">
        <v>22.07</v>
      </c>
      <c r="F23" s="77">
        <f>E23/C23*100</f>
        <v>125.92216446906718</v>
      </c>
      <c r="G23" s="23"/>
    </row>
    <row r="24" spans="1:7" ht="57" customHeight="1">
      <c r="A24" s="19" t="s">
        <v>160</v>
      </c>
      <c r="B24" s="21" t="s">
        <v>138</v>
      </c>
      <c r="C24" s="15">
        <v>21.334</v>
      </c>
      <c r="D24" s="16">
        <v>73.2</v>
      </c>
      <c r="E24" s="15">
        <v>23.322</v>
      </c>
      <c r="F24" s="77">
        <f>E24/C24*100</f>
        <v>109.31845879816255</v>
      </c>
      <c r="G24" s="23"/>
    </row>
    <row r="25" spans="1:7" ht="22.5">
      <c r="A25" s="122" t="s">
        <v>92</v>
      </c>
      <c r="B25" s="122"/>
      <c r="C25" s="122"/>
      <c r="D25" s="122"/>
      <c r="E25" s="122"/>
      <c r="F25" s="122"/>
      <c r="G25" s="122"/>
    </row>
    <row r="26" spans="1:7" ht="22.5">
      <c r="A26" s="123" t="s">
        <v>93</v>
      </c>
      <c r="B26" s="123"/>
      <c r="C26" s="123"/>
      <c r="D26" s="123"/>
      <c r="E26" s="123"/>
      <c r="F26" s="123"/>
      <c r="G26" s="123"/>
    </row>
    <row r="27" spans="1:7" ht="20.25" customHeight="1">
      <c r="A27" s="124" t="s">
        <v>81</v>
      </c>
      <c r="B27" s="124"/>
      <c r="C27" s="125"/>
      <c r="D27" s="125"/>
      <c r="E27" s="125"/>
      <c r="F27" s="125"/>
      <c r="G27" s="125"/>
    </row>
    <row r="28" spans="1:7" ht="22.5" customHeight="1">
      <c r="A28" s="126" t="s">
        <v>68</v>
      </c>
      <c r="B28" s="126"/>
      <c r="C28" s="98"/>
      <c r="D28" s="98"/>
      <c r="E28" s="98"/>
      <c r="F28" s="98"/>
      <c r="G28" s="99"/>
    </row>
    <row r="29" spans="1:7" ht="20.25">
      <c r="A29" s="129" t="s">
        <v>82</v>
      </c>
      <c r="B29" s="129"/>
      <c r="C29" s="100">
        <v>0</v>
      </c>
      <c r="D29" s="100">
        <v>0</v>
      </c>
      <c r="E29" s="100">
        <v>0</v>
      </c>
      <c r="F29" s="100">
        <v>0</v>
      </c>
      <c r="G29" s="101"/>
    </row>
    <row r="30" spans="1:7" ht="20.25">
      <c r="A30" s="129" t="s">
        <v>83</v>
      </c>
      <c r="B30" s="129"/>
      <c r="C30" s="100">
        <v>0</v>
      </c>
      <c r="D30" s="100">
        <v>0</v>
      </c>
      <c r="E30" s="100">
        <v>0</v>
      </c>
      <c r="F30" s="100">
        <v>0</v>
      </c>
      <c r="G30" s="101"/>
    </row>
    <row r="31" spans="1:7" ht="20.25">
      <c r="A31" s="129" t="s">
        <v>84</v>
      </c>
      <c r="B31" s="129"/>
      <c r="C31" s="100">
        <v>0</v>
      </c>
      <c r="D31" s="100">
        <v>0</v>
      </c>
      <c r="E31" s="100">
        <v>0</v>
      </c>
      <c r="F31" s="100">
        <v>0</v>
      </c>
      <c r="G31" s="102"/>
    </row>
    <row r="32" spans="1:7" ht="20.25">
      <c r="A32" s="129" t="s">
        <v>83</v>
      </c>
      <c r="B32" s="129"/>
      <c r="C32" s="100">
        <v>0</v>
      </c>
      <c r="D32" s="100">
        <v>0</v>
      </c>
      <c r="E32" s="100">
        <v>0</v>
      </c>
      <c r="F32" s="100">
        <v>0</v>
      </c>
      <c r="G32" s="101"/>
    </row>
    <row r="33" spans="1:7" ht="20.25">
      <c r="A33" s="129" t="s">
        <v>0</v>
      </c>
      <c r="B33" s="129"/>
      <c r="C33" s="100">
        <v>0</v>
      </c>
      <c r="D33" s="100">
        <v>0</v>
      </c>
      <c r="E33" s="100">
        <v>0</v>
      </c>
      <c r="F33" s="100">
        <v>0</v>
      </c>
      <c r="G33" s="101"/>
    </row>
    <row r="34" spans="1:7" ht="20.25">
      <c r="A34" s="129" t="s">
        <v>83</v>
      </c>
      <c r="B34" s="129"/>
      <c r="C34" s="100">
        <v>0</v>
      </c>
      <c r="D34" s="100">
        <v>0</v>
      </c>
      <c r="E34" s="100">
        <v>0</v>
      </c>
      <c r="F34" s="100">
        <v>0</v>
      </c>
      <c r="G34" s="101"/>
    </row>
    <row r="35" spans="1:7" ht="20.25">
      <c r="A35" s="129" t="s">
        <v>1</v>
      </c>
      <c r="B35" s="129"/>
      <c r="C35" s="100">
        <v>0</v>
      </c>
      <c r="D35" s="100">
        <v>0</v>
      </c>
      <c r="E35" s="100">
        <v>0</v>
      </c>
      <c r="F35" s="100">
        <v>0</v>
      </c>
      <c r="G35" s="101"/>
    </row>
    <row r="36" spans="1:7" ht="20.25">
      <c r="A36" s="129" t="s">
        <v>2</v>
      </c>
      <c r="B36" s="129"/>
      <c r="C36" s="100">
        <v>0</v>
      </c>
      <c r="D36" s="100">
        <v>0</v>
      </c>
      <c r="E36" s="100">
        <v>0</v>
      </c>
      <c r="F36" s="100">
        <v>0</v>
      </c>
      <c r="G36" s="101"/>
    </row>
    <row r="37" spans="1:7" ht="33.75" customHeight="1">
      <c r="A37" s="130" t="s">
        <v>130</v>
      </c>
      <c r="B37" s="130"/>
      <c r="C37" s="100"/>
      <c r="D37" s="100"/>
      <c r="E37" s="104"/>
      <c r="F37" s="100">
        <v>0</v>
      </c>
      <c r="G37" s="103"/>
    </row>
    <row r="38" spans="1:7" ht="19.5" customHeight="1">
      <c r="A38" s="130" t="s">
        <v>131</v>
      </c>
      <c r="B38" s="130"/>
      <c r="C38" s="100">
        <v>0</v>
      </c>
      <c r="D38" s="100">
        <v>0</v>
      </c>
      <c r="E38" s="100">
        <v>0</v>
      </c>
      <c r="F38" s="100">
        <v>0</v>
      </c>
      <c r="G38" s="103"/>
    </row>
    <row r="39" spans="1:7" ht="5.25" customHeight="1">
      <c r="A39" s="131"/>
      <c r="B39" s="132"/>
      <c r="C39" s="101"/>
      <c r="D39" s="101"/>
      <c r="E39" s="101"/>
      <c r="F39" s="104"/>
      <c r="G39" s="103"/>
    </row>
    <row r="40" spans="1:7" ht="20.25">
      <c r="A40" s="133" t="s">
        <v>3</v>
      </c>
      <c r="B40" s="133"/>
      <c r="C40" s="105"/>
      <c r="D40" s="106"/>
      <c r="E40" s="105"/>
      <c r="F40" s="107"/>
      <c r="G40" s="108"/>
    </row>
    <row r="41" spans="1:7" ht="36.75" customHeight="1">
      <c r="A41" s="130" t="s">
        <v>4</v>
      </c>
      <c r="B41" s="130"/>
      <c r="C41" s="109">
        <v>0.416</v>
      </c>
      <c r="D41" s="110">
        <v>178</v>
      </c>
      <c r="E41" s="109">
        <v>0.653</v>
      </c>
      <c r="F41" s="100">
        <f>E41/C41*100</f>
        <v>156.97115384615387</v>
      </c>
      <c r="G41" s="109"/>
    </row>
    <row r="42" spans="1:7" ht="20.25">
      <c r="A42" s="130" t="s">
        <v>5</v>
      </c>
      <c r="B42" s="130"/>
      <c r="C42" s="109">
        <v>1.36</v>
      </c>
      <c r="D42" s="100">
        <v>88</v>
      </c>
      <c r="E42" s="109">
        <v>1.257</v>
      </c>
      <c r="F42" s="100">
        <f>E42/C42*100</f>
        <v>92.42647058823528</v>
      </c>
      <c r="G42" s="109"/>
    </row>
    <row r="43" spans="1:7" ht="20.25">
      <c r="A43" s="130" t="s">
        <v>6</v>
      </c>
      <c r="B43" s="130"/>
      <c r="C43" s="109">
        <v>2.639</v>
      </c>
      <c r="D43" s="100">
        <v>110</v>
      </c>
      <c r="E43" s="109">
        <v>3.09</v>
      </c>
      <c r="F43" s="100">
        <f>E43/C43*100</f>
        <v>117.08980674497916</v>
      </c>
      <c r="G43" s="100"/>
    </row>
    <row r="44" spans="1:7" ht="20.25">
      <c r="A44" s="130" t="s">
        <v>7</v>
      </c>
      <c r="B44" s="130"/>
      <c r="C44" s="100">
        <v>0</v>
      </c>
      <c r="D44" s="100">
        <v>0</v>
      </c>
      <c r="E44" s="100">
        <v>0</v>
      </c>
      <c r="F44" s="100">
        <v>0</v>
      </c>
      <c r="G44" s="100"/>
    </row>
    <row r="45" spans="1:7" ht="20.25">
      <c r="A45" s="134" t="s">
        <v>8</v>
      </c>
      <c r="B45" s="134"/>
      <c r="C45" s="100">
        <v>0</v>
      </c>
      <c r="D45" s="100">
        <v>0</v>
      </c>
      <c r="E45" s="100">
        <v>0</v>
      </c>
      <c r="F45" s="100">
        <v>0</v>
      </c>
      <c r="G45" s="100"/>
    </row>
    <row r="46" spans="1:7" ht="20.25">
      <c r="A46" s="135" t="s">
        <v>9</v>
      </c>
      <c r="B46" s="135"/>
      <c r="C46" s="102"/>
      <c r="D46" s="110"/>
      <c r="E46" s="102"/>
      <c r="F46" s="100"/>
      <c r="G46" s="109"/>
    </row>
    <row r="47" spans="1:7" ht="20.25" customHeight="1">
      <c r="A47" s="135" t="s">
        <v>10</v>
      </c>
      <c r="B47" s="135"/>
      <c r="C47" s="109">
        <v>2.954</v>
      </c>
      <c r="D47" s="110">
        <v>96</v>
      </c>
      <c r="E47" s="109">
        <v>2.847</v>
      </c>
      <c r="F47" s="100">
        <f>E47/C47*100</f>
        <v>96.37779282329045</v>
      </c>
      <c r="G47" s="109"/>
    </row>
    <row r="48" spans="1:7" ht="21" customHeight="1">
      <c r="A48" s="135" t="s">
        <v>11</v>
      </c>
      <c r="B48" s="135"/>
      <c r="C48" s="109"/>
      <c r="D48" s="110"/>
      <c r="E48" s="109"/>
      <c r="F48" s="100"/>
      <c r="G48" s="101"/>
    </row>
    <row r="49" spans="1:7" ht="20.25">
      <c r="A49" s="135" t="s">
        <v>12</v>
      </c>
      <c r="B49" s="135"/>
      <c r="C49" s="109">
        <v>1.035</v>
      </c>
      <c r="D49" s="110">
        <v>95</v>
      </c>
      <c r="E49" s="109">
        <v>0.992</v>
      </c>
      <c r="F49" s="100">
        <f>E49/C49*100</f>
        <v>95.84541062801934</v>
      </c>
      <c r="G49" s="109"/>
    </row>
    <row r="50" spans="1:7" ht="20.25">
      <c r="A50" s="135" t="s">
        <v>13</v>
      </c>
      <c r="B50" s="135"/>
      <c r="C50" s="100">
        <v>0</v>
      </c>
      <c r="D50" s="110">
        <v>0</v>
      </c>
      <c r="E50" s="100">
        <v>0</v>
      </c>
      <c r="F50" s="100">
        <v>0</v>
      </c>
      <c r="G50" s="100"/>
    </row>
    <row r="51" spans="1:7" ht="19.5" customHeight="1">
      <c r="A51" s="135" t="s">
        <v>125</v>
      </c>
      <c r="B51" s="135"/>
      <c r="C51" s="100">
        <v>0</v>
      </c>
      <c r="D51" s="110">
        <v>0</v>
      </c>
      <c r="E51" s="100">
        <v>0</v>
      </c>
      <c r="F51" s="100">
        <v>0</v>
      </c>
      <c r="G51" s="109"/>
    </row>
    <row r="52" spans="1:7" ht="18.75">
      <c r="A52" s="136" t="s">
        <v>128</v>
      </c>
      <c r="B52" s="136"/>
      <c r="C52" s="17">
        <v>0</v>
      </c>
      <c r="D52" s="32">
        <v>0</v>
      </c>
      <c r="E52" s="17">
        <v>0</v>
      </c>
      <c r="F52" s="17">
        <v>0</v>
      </c>
      <c r="G52" s="17"/>
    </row>
    <row r="53" spans="1:7" ht="3" customHeight="1">
      <c r="A53" s="137"/>
      <c r="B53" s="137"/>
      <c r="C53" s="137"/>
      <c r="D53" s="137"/>
      <c r="E53" s="137"/>
      <c r="F53" s="137"/>
      <c r="G53" s="137"/>
    </row>
    <row r="54" spans="1:7" ht="18.75">
      <c r="A54" s="138" t="s">
        <v>14</v>
      </c>
      <c r="B54" s="139"/>
      <c r="C54" s="140"/>
      <c r="D54" s="140"/>
      <c r="E54" s="140"/>
      <c r="F54" s="140"/>
      <c r="G54" s="140"/>
    </row>
    <row r="55" spans="1:7" ht="56.25" customHeight="1">
      <c r="A55" s="136" t="s">
        <v>15</v>
      </c>
      <c r="B55" s="136"/>
      <c r="C55" s="16">
        <v>160237</v>
      </c>
      <c r="D55" s="16">
        <v>106</v>
      </c>
      <c r="E55" s="16">
        <v>211570</v>
      </c>
      <c r="F55" s="16">
        <f>E55/C55*100</f>
        <v>132.03567216061208</v>
      </c>
      <c r="G55" s="26"/>
    </row>
    <row r="56" spans="1:7" ht="35.25" customHeight="1">
      <c r="A56" s="136" t="s">
        <v>16</v>
      </c>
      <c r="B56" s="136"/>
      <c r="C56" s="18" t="s">
        <v>90</v>
      </c>
      <c r="D56" s="16">
        <v>100.4</v>
      </c>
      <c r="E56" s="77">
        <v>125.6</v>
      </c>
      <c r="F56" s="16">
        <f>E55/C55*100/105.6*100</f>
        <v>125.03378045512508</v>
      </c>
      <c r="G56" s="26"/>
    </row>
    <row r="57" spans="1:7" ht="12.75" customHeight="1" hidden="1">
      <c r="A57" s="136"/>
      <c r="B57" s="136"/>
      <c r="C57" s="16"/>
      <c r="D57" s="16"/>
      <c r="E57" s="77"/>
      <c r="F57" s="16" t="e">
        <f>E57/C57*100</f>
        <v>#DIV/0!</v>
      </c>
      <c r="G57" s="26"/>
    </row>
    <row r="58" spans="1:7" ht="60" customHeight="1">
      <c r="A58" s="141" t="s">
        <v>17</v>
      </c>
      <c r="B58" s="141"/>
      <c r="C58" s="17">
        <v>104297</v>
      </c>
      <c r="D58" s="16">
        <v>144.9</v>
      </c>
      <c r="E58" s="76">
        <v>150270</v>
      </c>
      <c r="F58" s="16">
        <f>E58/C58*100</f>
        <v>144.07892844472997</v>
      </c>
      <c r="G58" s="26"/>
    </row>
    <row r="59" spans="1:7" ht="60" customHeight="1">
      <c r="A59" s="136" t="s">
        <v>18</v>
      </c>
      <c r="B59" s="136"/>
      <c r="C59" s="27" t="s">
        <v>90</v>
      </c>
      <c r="D59" s="20">
        <v>137.2</v>
      </c>
      <c r="E59" s="158">
        <v>137</v>
      </c>
      <c r="F59" s="16">
        <f>E58/C58*100/105.6*100</f>
        <v>136.4383792090246</v>
      </c>
      <c r="G59" s="26"/>
    </row>
    <row r="60" spans="1:7" ht="18.75">
      <c r="A60" s="136" t="s">
        <v>94</v>
      </c>
      <c r="B60" s="136"/>
      <c r="C60" s="17"/>
      <c r="D60" s="20"/>
      <c r="E60" s="17"/>
      <c r="F60" s="20"/>
      <c r="G60" s="26"/>
    </row>
    <row r="61" spans="1:7" ht="18.75">
      <c r="A61" s="136" t="s">
        <v>19</v>
      </c>
      <c r="B61" s="136"/>
      <c r="C61" s="17">
        <v>2647</v>
      </c>
      <c r="D61" s="17">
        <v>65</v>
      </c>
      <c r="E61" s="17">
        <v>3065</v>
      </c>
      <c r="F61" s="17">
        <f>E61/C61*100</f>
        <v>115.7914620324896</v>
      </c>
      <c r="G61" s="64"/>
    </row>
    <row r="62" spans="1:7" ht="18.75">
      <c r="A62" s="136" t="s">
        <v>20</v>
      </c>
      <c r="B62" s="136"/>
      <c r="C62" s="17">
        <v>2647</v>
      </c>
      <c r="D62" s="17">
        <v>65</v>
      </c>
      <c r="E62" s="17">
        <v>3065</v>
      </c>
      <c r="F62" s="17">
        <f>E62/C62*100</f>
        <v>115.7914620324896</v>
      </c>
      <c r="G62" s="26"/>
    </row>
    <row r="63" spans="1:7" ht="18.75">
      <c r="A63" s="136" t="s">
        <v>21</v>
      </c>
      <c r="B63" s="136"/>
      <c r="C63" s="20" t="s">
        <v>89</v>
      </c>
      <c r="D63" s="20" t="s">
        <v>89</v>
      </c>
      <c r="E63" s="20" t="s">
        <v>89</v>
      </c>
      <c r="F63" s="20" t="s">
        <v>89</v>
      </c>
      <c r="G63" s="26"/>
    </row>
    <row r="64" spans="1:7" ht="18.75">
      <c r="A64" s="136" t="s">
        <v>22</v>
      </c>
      <c r="B64" s="136"/>
      <c r="C64" s="20" t="s">
        <v>89</v>
      </c>
      <c r="D64" s="20" t="s">
        <v>89</v>
      </c>
      <c r="E64" s="20" t="s">
        <v>89</v>
      </c>
      <c r="F64" s="20" t="s">
        <v>89</v>
      </c>
      <c r="G64" s="26"/>
    </row>
    <row r="65" spans="1:7" ht="18.75">
      <c r="A65" s="136" t="s">
        <v>23</v>
      </c>
      <c r="B65" s="136"/>
      <c r="C65" s="20" t="s">
        <v>89</v>
      </c>
      <c r="D65" s="20" t="s">
        <v>89</v>
      </c>
      <c r="E65" s="20" t="s">
        <v>89</v>
      </c>
      <c r="F65" s="20" t="s">
        <v>89</v>
      </c>
      <c r="G65" s="26"/>
    </row>
    <row r="66" spans="1:7" ht="18.75">
      <c r="A66" s="136" t="s">
        <v>24</v>
      </c>
      <c r="B66" s="136"/>
      <c r="C66" s="20" t="s">
        <v>89</v>
      </c>
      <c r="D66" s="20" t="s">
        <v>89</v>
      </c>
      <c r="E66" s="20" t="s">
        <v>89</v>
      </c>
      <c r="F66" s="20" t="s">
        <v>89</v>
      </c>
      <c r="G66" s="26"/>
    </row>
    <row r="67" spans="1:7" ht="18.75">
      <c r="A67" s="136" t="s">
        <v>25</v>
      </c>
      <c r="B67" s="136"/>
      <c r="C67" s="20" t="s">
        <v>89</v>
      </c>
      <c r="D67" s="20" t="s">
        <v>89</v>
      </c>
      <c r="E67" s="20" t="s">
        <v>89</v>
      </c>
      <c r="F67" s="20" t="s">
        <v>89</v>
      </c>
      <c r="G67" s="26"/>
    </row>
    <row r="68" spans="1:7" ht="18.75">
      <c r="A68" s="136" t="s">
        <v>26</v>
      </c>
      <c r="B68" s="136"/>
      <c r="C68" s="20" t="s">
        <v>89</v>
      </c>
      <c r="D68" s="16" t="s">
        <v>89</v>
      </c>
      <c r="E68" s="20" t="s">
        <v>89</v>
      </c>
      <c r="F68" s="16" t="s">
        <v>89</v>
      </c>
      <c r="G68" s="26"/>
    </row>
    <row r="69" spans="1:7" ht="18.75">
      <c r="A69" s="136" t="s">
        <v>27</v>
      </c>
      <c r="B69" s="136"/>
      <c r="C69" s="20" t="s">
        <v>89</v>
      </c>
      <c r="D69" s="20" t="s">
        <v>89</v>
      </c>
      <c r="E69" s="20" t="s">
        <v>89</v>
      </c>
      <c r="F69" s="20" t="s">
        <v>89</v>
      </c>
      <c r="G69" s="26"/>
    </row>
    <row r="70" spans="1:7" ht="3" customHeight="1">
      <c r="A70" s="137"/>
      <c r="B70" s="137"/>
      <c r="C70" s="137"/>
      <c r="D70" s="137"/>
      <c r="E70" s="137"/>
      <c r="F70" s="137"/>
      <c r="G70" s="137"/>
    </row>
    <row r="71" spans="1:7" ht="21" customHeight="1">
      <c r="A71" s="138" t="s">
        <v>28</v>
      </c>
      <c r="B71" s="139"/>
      <c r="C71" s="140"/>
      <c r="D71" s="140"/>
      <c r="E71" s="140"/>
      <c r="F71" s="140"/>
      <c r="G71" s="140"/>
    </row>
    <row r="72" spans="1:9" ht="36" customHeight="1">
      <c r="A72" s="136" t="s">
        <v>29</v>
      </c>
      <c r="B72" s="136"/>
      <c r="C72" s="17">
        <v>36952</v>
      </c>
      <c r="D72" s="16">
        <v>99.7</v>
      </c>
      <c r="E72" s="17">
        <v>36853</v>
      </c>
      <c r="F72" s="16">
        <f>E72/C72*100</f>
        <v>99.7320848668543</v>
      </c>
      <c r="G72" s="24"/>
      <c r="H72" s="112"/>
      <c r="I72" s="113"/>
    </row>
    <row r="73" spans="1:9" ht="18.75">
      <c r="A73" s="136" t="s">
        <v>30</v>
      </c>
      <c r="B73" s="136"/>
      <c r="C73" s="17">
        <v>145</v>
      </c>
      <c r="D73" s="17">
        <v>107.4</v>
      </c>
      <c r="E73" s="17">
        <v>120</v>
      </c>
      <c r="F73" s="16">
        <f>E73/C73*100</f>
        <v>82.75862068965517</v>
      </c>
      <c r="G73" s="24"/>
      <c r="H73" s="114"/>
      <c r="I73" s="113"/>
    </row>
    <row r="74" spans="1:9" ht="18.75">
      <c r="A74" s="136" t="s">
        <v>31</v>
      </c>
      <c r="B74" s="136"/>
      <c r="C74" s="17">
        <v>217</v>
      </c>
      <c r="D74" s="17">
        <v>106.4</v>
      </c>
      <c r="E74" s="17">
        <v>277</v>
      </c>
      <c r="F74" s="16">
        <f aca="true" t="shared" si="0" ref="F74:F82">E74/C74*100</f>
        <v>127.64976958525345</v>
      </c>
      <c r="G74" s="24"/>
      <c r="H74" s="114"/>
      <c r="I74" s="113"/>
    </row>
    <row r="75" spans="1:9" ht="18.75">
      <c r="A75" s="136" t="s">
        <v>32</v>
      </c>
      <c r="B75" s="136"/>
      <c r="C75" s="17">
        <v>25</v>
      </c>
      <c r="D75" s="17">
        <v>35.2</v>
      </c>
      <c r="E75" s="17">
        <v>47</v>
      </c>
      <c r="F75" s="16">
        <f t="shared" si="0"/>
        <v>188</v>
      </c>
      <c r="G75" s="24"/>
      <c r="H75" s="114"/>
      <c r="I75" s="113"/>
    </row>
    <row r="76" spans="1:9" ht="18.75">
      <c r="A76" s="136" t="s">
        <v>33</v>
      </c>
      <c r="B76" s="136"/>
      <c r="C76" s="16">
        <v>21.1</v>
      </c>
      <c r="D76" s="16">
        <v>100.5</v>
      </c>
      <c r="E76" s="16">
        <v>21.1</v>
      </c>
      <c r="F76" s="16">
        <f t="shared" si="0"/>
        <v>100</v>
      </c>
      <c r="G76" s="24"/>
      <c r="H76" s="115"/>
      <c r="I76" s="113"/>
    </row>
    <row r="77" spans="1:9" ht="18.75">
      <c r="A77" s="136" t="s">
        <v>34</v>
      </c>
      <c r="B77" s="136"/>
      <c r="C77" s="16">
        <v>19.2</v>
      </c>
      <c r="D77" s="16">
        <v>100.5</v>
      </c>
      <c r="E77" s="16">
        <v>19.2</v>
      </c>
      <c r="F77" s="16">
        <f t="shared" si="0"/>
        <v>100</v>
      </c>
      <c r="G77" s="16"/>
      <c r="H77" s="115"/>
      <c r="I77" s="113"/>
    </row>
    <row r="78" spans="1:9" ht="18.75">
      <c r="A78" s="136" t="s">
        <v>35</v>
      </c>
      <c r="B78" s="136"/>
      <c r="C78" s="71"/>
      <c r="D78" s="75"/>
      <c r="E78" s="71"/>
      <c r="F78" s="16"/>
      <c r="G78" s="16"/>
      <c r="H78" s="113"/>
      <c r="I78" s="113"/>
    </row>
    <row r="79" spans="1:9" ht="18.75">
      <c r="A79" s="136" t="s">
        <v>132</v>
      </c>
      <c r="B79" s="136"/>
      <c r="C79" s="17">
        <v>24012</v>
      </c>
      <c r="D79" s="66">
        <v>106</v>
      </c>
      <c r="E79" s="17">
        <v>25560</v>
      </c>
      <c r="F79" s="16">
        <f t="shared" si="0"/>
        <v>106.44677661169415</v>
      </c>
      <c r="G79" s="26"/>
      <c r="H79" s="114"/>
      <c r="I79" s="113"/>
    </row>
    <row r="80" spans="1:9" ht="18.75">
      <c r="A80" s="136" t="s">
        <v>36</v>
      </c>
      <c r="B80" s="136"/>
      <c r="C80" s="20"/>
      <c r="D80" s="75"/>
      <c r="E80" s="20"/>
      <c r="F80" s="16"/>
      <c r="G80" s="26"/>
      <c r="H80" s="116"/>
      <c r="I80" s="113"/>
    </row>
    <row r="81" spans="1:9" ht="18.75">
      <c r="A81" s="136" t="s">
        <v>37</v>
      </c>
      <c r="B81" s="136"/>
      <c r="C81" s="20"/>
      <c r="D81" s="76"/>
      <c r="E81" s="20"/>
      <c r="F81" s="16"/>
      <c r="G81" s="26"/>
      <c r="H81" s="116"/>
      <c r="I81" s="113"/>
    </row>
    <row r="82" spans="1:9" ht="33" customHeight="1">
      <c r="A82" s="136" t="s">
        <v>38</v>
      </c>
      <c r="B82" s="136"/>
      <c r="C82" s="17">
        <v>713</v>
      </c>
      <c r="D82" s="77">
        <v>242.5</v>
      </c>
      <c r="E82" s="17">
        <v>300</v>
      </c>
      <c r="F82" s="16">
        <f t="shared" si="0"/>
        <v>42.07573632538569</v>
      </c>
      <c r="G82" s="26"/>
      <c r="H82" s="114"/>
      <c r="I82" s="113"/>
    </row>
    <row r="83" spans="1:9" ht="18" customHeight="1">
      <c r="A83" s="136" t="s">
        <v>39</v>
      </c>
      <c r="B83" s="136"/>
      <c r="C83" s="20">
        <v>3.7</v>
      </c>
      <c r="D83" s="78">
        <v>2.64</v>
      </c>
      <c r="E83" s="20">
        <v>1.55</v>
      </c>
      <c r="F83" s="20">
        <v>2.64</v>
      </c>
      <c r="G83" s="26"/>
      <c r="H83" s="116"/>
      <c r="I83" s="113"/>
    </row>
    <row r="84" spans="1:9" ht="18.75">
      <c r="A84" s="136" t="s">
        <v>40</v>
      </c>
      <c r="B84" s="136"/>
      <c r="C84" s="16">
        <v>28.8</v>
      </c>
      <c r="D84" s="28" t="s">
        <v>90</v>
      </c>
      <c r="E84" s="16">
        <v>29</v>
      </c>
      <c r="F84" s="16" t="s">
        <v>90</v>
      </c>
      <c r="G84" s="26"/>
      <c r="H84" s="115"/>
      <c r="I84" s="113"/>
    </row>
    <row r="85" spans="1:7" ht="5.25" customHeight="1">
      <c r="A85" s="137"/>
      <c r="B85" s="137"/>
      <c r="C85" s="137"/>
      <c r="D85" s="137"/>
      <c r="E85" s="137"/>
      <c r="F85" s="137"/>
      <c r="G85" s="137"/>
    </row>
    <row r="86" spans="1:7" ht="24" customHeight="1">
      <c r="A86" s="138" t="s">
        <v>41</v>
      </c>
      <c r="B86" s="139"/>
      <c r="C86" s="140"/>
      <c r="D86" s="140"/>
      <c r="E86" s="140"/>
      <c r="F86" s="140"/>
      <c r="G86" s="140"/>
    </row>
    <row r="87" spans="1:7" ht="36.75" customHeight="1">
      <c r="A87" s="136" t="s">
        <v>95</v>
      </c>
      <c r="B87" s="136"/>
      <c r="C87" s="16">
        <v>3501</v>
      </c>
      <c r="D87" s="29" t="s">
        <v>189</v>
      </c>
      <c r="E87" s="16">
        <v>4001.9</v>
      </c>
      <c r="F87" s="16">
        <f>E87/C87*100</f>
        <v>114.30734075978293</v>
      </c>
      <c r="G87" s="26"/>
    </row>
    <row r="88" spans="1:7" ht="60" customHeight="1">
      <c r="A88" s="142" t="s">
        <v>96</v>
      </c>
      <c r="B88" s="142"/>
      <c r="C88" s="20" t="s">
        <v>127</v>
      </c>
      <c r="D88" s="29" t="s">
        <v>190</v>
      </c>
      <c r="E88" s="20" t="s">
        <v>90</v>
      </c>
      <c r="F88" s="16">
        <v>103.2</v>
      </c>
      <c r="G88" s="26"/>
    </row>
    <row r="89" spans="1:7" ht="44.25" customHeight="1">
      <c r="A89" s="136" t="s">
        <v>97</v>
      </c>
      <c r="B89" s="136"/>
      <c r="C89" s="16">
        <v>496302.7</v>
      </c>
      <c r="D89" s="29" t="s">
        <v>191</v>
      </c>
      <c r="E89" s="16">
        <v>542689</v>
      </c>
      <c r="F89" s="16">
        <f>E89/C89*100</f>
        <v>109.3463726874748</v>
      </c>
      <c r="G89" s="26"/>
    </row>
    <row r="90" spans="1:7" ht="18.75">
      <c r="A90" s="136" t="s">
        <v>42</v>
      </c>
      <c r="B90" s="136"/>
      <c r="C90" s="16"/>
      <c r="D90" s="29"/>
      <c r="E90" s="16"/>
      <c r="F90" s="16"/>
      <c r="G90" s="26"/>
    </row>
    <row r="91" spans="1:7" ht="18.75">
      <c r="A91" s="136" t="s">
        <v>43</v>
      </c>
      <c r="B91" s="136"/>
      <c r="C91" s="65">
        <v>25247.7</v>
      </c>
      <c r="D91" s="72" t="s">
        <v>192</v>
      </c>
      <c r="E91" s="65">
        <v>27773</v>
      </c>
      <c r="F91" s="16">
        <f>E91/C91*100</f>
        <v>110.00209920111534</v>
      </c>
      <c r="G91" s="26"/>
    </row>
    <row r="92" spans="1:7" ht="18.75">
      <c r="A92" s="136" t="s">
        <v>44</v>
      </c>
      <c r="B92" s="136"/>
      <c r="C92" s="65">
        <v>38096.5</v>
      </c>
      <c r="D92" s="72" t="s">
        <v>193</v>
      </c>
      <c r="E92" s="65">
        <v>42668</v>
      </c>
      <c r="F92" s="16">
        <f>E92/C92*100</f>
        <v>111.99979000695602</v>
      </c>
      <c r="G92" s="26"/>
    </row>
    <row r="93" spans="1:7" ht="18.75">
      <c r="A93" s="136" t="s">
        <v>45</v>
      </c>
      <c r="B93" s="136"/>
      <c r="C93" s="65">
        <v>17612</v>
      </c>
      <c r="D93" s="72" t="s">
        <v>194</v>
      </c>
      <c r="E93" s="65">
        <v>20782</v>
      </c>
      <c r="F93" s="16">
        <f>E93/C93*100</f>
        <v>117.9990915285033</v>
      </c>
      <c r="G93" s="26"/>
    </row>
    <row r="94" spans="1:7" ht="18.75">
      <c r="A94" s="136" t="s">
        <v>46</v>
      </c>
      <c r="B94" s="136"/>
      <c r="C94" s="65">
        <v>163177.6</v>
      </c>
      <c r="D94" s="72" t="s">
        <v>195</v>
      </c>
      <c r="E94" s="65">
        <v>192992</v>
      </c>
      <c r="F94" s="16">
        <f>E94/C94*100</f>
        <v>118.27113525385838</v>
      </c>
      <c r="G94" s="26"/>
    </row>
    <row r="95" spans="1:7" ht="38.25" customHeight="1">
      <c r="A95" s="136" t="s">
        <v>98</v>
      </c>
      <c r="B95" s="136"/>
      <c r="C95" s="29" t="s">
        <v>90</v>
      </c>
      <c r="D95" s="29" t="s">
        <v>196</v>
      </c>
      <c r="E95" s="29" t="s">
        <v>90</v>
      </c>
      <c r="F95" s="16">
        <v>106</v>
      </c>
      <c r="G95" s="26" t="s">
        <v>47</v>
      </c>
    </row>
    <row r="96" spans="1:7" ht="23.25" customHeight="1">
      <c r="A96" s="30" t="s">
        <v>99</v>
      </c>
      <c r="B96" s="20"/>
      <c r="C96" s="20"/>
      <c r="D96" s="20"/>
      <c r="E96" s="20"/>
      <c r="F96" s="31"/>
      <c r="G96" s="25"/>
    </row>
    <row r="97" spans="1:7" ht="21" customHeight="1">
      <c r="A97" s="138" t="s">
        <v>100</v>
      </c>
      <c r="B97" s="139"/>
      <c r="C97" s="140"/>
      <c r="D97" s="140"/>
      <c r="E97" s="140"/>
      <c r="F97" s="140"/>
      <c r="G97" s="140"/>
    </row>
    <row r="98" spans="1:7" ht="19.5" customHeight="1">
      <c r="A98" s="136" t="s">
        <v>48</v>
      </c>
      <c r="B98" s="136"/>
      <c r="C98" s="17">
        <v>125</v>
      </c>
      <c r="D98" s="32">
        <v>105</v>
      </c>
      <c r="E98" s="17">
        <v>116</v>
      </c>
      <c r="F98" s="17">
        <f>E98/C98*100</f>
        <v>92.80000000000001</v>
      </c>
      <c r="G98" s="26"/>
    </row>
    <row r="99" spans="1:7" ht="36.75" customHeight="1">
      <c r="A99" s="136" t="s">
        <v>49</v>
      </c>
      <c r="B99" s="136"/>
      <c r="C99" s="17">
        <v>1413</v>
      </c>
      <c r="D99" s="32">
        <v>101</v>
      </c>
      <c r="E99" s="17">
        <v>1215</v>
      </c>
      <c r="F99" s="17">
        <f>E99/C99*100</f>
        <v>85.98726114649682</v>
      </c>
      <c r="G99" s="26"/>
    </row>
    <row r="100" spans="1:7" ht="33.75" customHeight="1">
      <c r="A100" s="136" t="s">
        <v>50</v>
      </c>
      <c r="B100" s="136"/>
      <c r="C100" s="16">
        <v>1795</v>
      </c>
      <c r="D100" s="32">
        <v>106</v>
      </c>
      <c r="E100" s="16">
        <v>2010</v>
      </c>
      <c r="F100" s="17">
        <f>E100/C100*100</f>
        <v>111.97771587743732</v>
      </c>
      <c r="G100" s="26"/>
    </row>
    <row r="101" spans="1:7" ht="0.75" customHeight="1">
      <c r="A101" s="137"/>
      <c r="B101" s="137"/>
      <c r="C101" s="137"/>
      <c r="D101" s="137"/>
      <c r="E101" s="137"/>
      <c r="F101" s="137"/>
      <c r="G101" s="137"/>
    </row>
    <row r="102" spans="1:7" ht="21" customHeight="1">
      <c r="A102" s="138" t="s">
        <v>51</v>
      </c>
      <c r="B102" s="139"/>
      <c r="C102" s="140"/>
      <c r="D102" s="140"/>
      <c r="E102" s="140"/>
      <c r="F102" s="140"/>
      <c r="G102" s="140"/>
    </row>
    <row r="103" spans="1:7" ht="22.5" customHeight="1">
      <c r="A103" s="136" t="s">
        <v>52</v>
      </c>
      <c r="B103" s="136"/>
      <c r="C103" s="16">
        <v>187.5</v>
      </c>
      <c r="D103" s="20">
        <v>239.2</v>
      </c>
      <c r="E103" s="16"/>
      <c r="F103" s="33">
        <f>E103/C103*100</f>
        <v>0</v>
      </c>
      <c r="G103" s="34"/>
    </row>
    <row r="104" spans="1:7" ht="33.75" customHeight="1">
      <c r="A104" s="136" t="s">
        <v>101</v>
      </c>
      <c r="B104" s="136"/>
      <c r="C104" s="16">
        <v>126</v>
      </c>
      <c r="D104" s="20">
        <v>300</v>
      </c>
      <c r="E104" s="16"/>
      <c r="F104" s="33">
        <f>E104/C104*100</f>
        <v>0</v>
      </c>
      <c r="G104" s="34"/>
    </row>
    <row r="105" spans="1:7" ht="35.25" customHeight="1">
      <c r="A105" s="136" t="s">
        <v>53</v>
      </c>
      <c r="B105" s="136"/>
      <c r="C105" s="73">
        <v>441.2</v>
      </c>
      <c r="D105" s="33">
        <v>104</v>
      </c>
      <c r="E105" s="73">
        <v>561.9</v>
      </c>
      <c r="F105" s="33">
        <f>E105/C105*100</f>
        <v>127.35720761559384</v>
      </c>
      <c r="G105" s="25"/>
    </row>
    <row r="106" spans="1:7" ht="18.75">
      <c r="A106" s="136" t="s">
        <v>54</v>
      </c>
      <c r="B106" s="136"/>
      <c r="C106" s="73">
        <v>173.1</v>
      </c>
      <c r="D106" s="33">
        <v>104.8</v>
      </c>
      <c r="E106" s="73">
        <v>226.6</v>
      </c>
      <c r="F106" s="33">
        <f>E106/C106*100</f>
        <v>130.90699017908722</v>
      </c>
      <c r="G106" s="25"/>
    </row>
    <row r="107" spans="1:7" ht="18" customHeight="1">
      <c r="A107" s="136" t="s">
        <v>102</v>
      </c>
      <c r="B107" s="136"/>
      <c r="C107" s="73">
        <v>268.2</v>
      </c>
      <c r="D107" s="33">
        <v>103.6</v>
      </c>
      <c r="E107" s="73">
        <v>335.4</v>
      </c>
      <c r="F107" s="33">
        <f>E107/C107*100</f>
        <v>125.0559284116331</v>
      </c>
      <c r="G107" s="25"/>
    </row>
    <row r="108" spans="1:7" ht="18.75">
      <c r="A108" s="136" t="s">
        <v>55</v>
      </c>
      <c r="B108" s="136"/>
      <c r="C108" s="80"/>
      <c r="D108" s="81"/>
      <c r="E108" s="80"/>
      <c r="F108" s="33"/>
      <c r="G108" s="25"/>
    </row>
    <row r="109" spans="1:7" ht="37.5" customHeight="1">
      <c r="A109" s="142" t="s">
        <v>56</v>
      </c>
      <c r="B109" s="142"/>
      <c r="C109" s="73">
        <v>30.3</v>
      </c>
      <c r="D109" s="33">
        <v>93.2</v>
      </c>
      <c r="E109" s="73">
        <v>29.1</v>
      </c>
      <c r="F109" s="33">
        <f>E109/C109*100</f>
        <v>96.03960396039605</v>
      </c>
      <c r="G109" s="25"/>
    </row>
    <row r="110" spans="1:7" ht="21.75" customHeight="1">
      <c r="A110" s="136" t="s">
        <v>103</v>
      </c>
      <c r="B110" s="136"/>
      <c r="C110" s="73">
        <v>193.1</v>
      </c>
      <c r="D110" s="33">
        <v>103.4</v>
      </c>
      <c r="E110" s="73">
        <v>211.4</v>
      </c>
      <c r="F110" s="33">
        <f aca="true" t="shared" si="1" ref="F110:F120">E110/C110*100</f>
        <v>109.47695494562404</v>
      </c>
      <c r="G110" s="25"/>
    </row>
    <row r="111" spans="1:7" ht="33" customHeight="1">
      <c r="A111" s="136" t="s">
        <v>57</v>
      </c>
      <c r="B111" s="136"/>
      <c r="C111" s="73">
        <v>416.2</v>
      </c>
      <c r="D111" s="33">
        <v>106.6</v>
      </c>
      <c r="E111" s="73">
        <v>502.1</v>
      </c>
      <c r="F111" s="33">
        <f t="shared" si="1"/>
        <v>120.63911580970688</v>
      </c>
      <c r="G111" s="25"/>
    </row>
    <row r="112" spans="1:7" ht="18.75">
      <c r="A112" s="143" t="s">
        <v>58</v>
      </c>
      <c r="B112" s="143"/>
      <c r="C112" s="73"/>
      <c r="D112" s="32"/>
      <c r="E112" s="73"/>
      <c r="F112" s="33"/>
      <c r="G112" s="25"/>
    </row>
    <row r="113" spans="1:7" ht="18.75">
      <c r="A113" s="143" t="s">
        <v>59</v>
      </c>
      <c r="B113" s="143"/>
      <c r="C113" s="73">
        <v>269.7</v>
      </c>
      <c r="D113" s="33">
        <v>79.1</v>
      </c>
      <c r="E113" s="73">
        <v>307.5</v>
      </c>
      <c r="F113" s="33">
        <f t="shared" si="1"/>
        <v>114.01557285873194</v>
      </c>
      <c r="G113" s="25"/>
    </row>
    <row r="114" spans="1:7" ht="18.75">
      <c r="A114" s="143" t="s">
        <v>60</v>
      </c>
      <c r="B114" s="143"/>
      <c r="C114" s="73">
        <v>34.6</v>
      </c>
      <c r="D114" s="33">
        <v>102.7</v>
      </c>
      <c r="E114" s="73">
        <v>35.1</v>
      </c>
      <c r="F114" s="33">
        <f t="shared" si="1"/>
        <v>101.44508670520231</v>
      </c>
      <c r="G114" s="25"/>
    </row>
    <row r="115" spans="1:7" ht="33.75" customHeight="1">
      <c r="A115" s="136" t="s">
        <v>61</v>
      </c>
      <c r="B115" s="136"/>
      <c r="C115" s="32">
        <v>0</v>
      </c>
      <c r="D115" s="32">
        <v>0</v>
      </c>
      <c r="E115" s="32">
        <v>0</v>
      </c>
      <c r="F115" s="33">
        <v>0</v>
      </c>
      <c r="G115" s="25"/>
    </row>
    <row r="116" spans="1:7" ht="18.75">
      <c r="A116" s="136" t="s">
        <v>62</v>
      </c>
      <c r="B116" s="136"/>
      <c r="C116" s="16">
        <f>C105/37060*1000*1000</f>
        <v>11905.01888828926</v>
      </c>
      <c r="D116" s="33">
        <v>104</v>
      </c>
      <c r="E116" s="16">
        <v>15247.1</v>
      </c>
      <c r="F116" s="33">
        <f t="shared" si="1"/>
        <v>128.0728753399819</v>
      </c>
      <c r="G116" s="25"/>
    </row>
    <row r="117" spans="1:7" ht="18.75">
      <c r="A117" s="136" t="s">
        <v>63</v>
      </c>
      <c r="B117" s="136"/>
      <c r="C117" s="16">
        <f>C111/37600*1000*1000</f>
        <v>11069.148936170212</v>
      </c>
      <c r="D117" s="33">
        <v>106.6</v>
      </c>
      <c r="E117" s="16">
        <v>13624.4</v>
      </c>
      <c r="F117" s="33">
        <f t="shared" si="1"/>
        <v>123.08444017299377</v>
      </c>
      <c r="G117" s="25"/>
    </row>
    <row r="118" spans="1:7" ht="18.75">
      <c r="A118" s="136" t="s">
        <v>64</v>
      </c>
      <c r="B118" s="136"/>
      <c r="C118" s="35"/>
      <c r="D118" s="79"/>
      <c r="E118" s="35"/>
      <c r="F118" s="33"/>
      <c r="G118" s="23"/>
    </row>
    <row r="119" spans="1:7" ht="18.75">
      <c r="A119" s="136" t="s">
        <v>133</v>
      </c>
      <c r="B119" s="136"/>
      <c r="C119" s="16">
        <v>9632.5</v>
      </c>
      <c r="D119" s="33">
        <v>93.5</v>
      </c>
      <c r="E119" s="16">
        <v>10138.1</v>
      </c>
      <c r="F119" s="33">
        <f t="shared" si="1"/>
        <v>105.24889696340513</v>
      </c>
      <c r="G119" s="25"/>
    </row>
    <row r="120" spans="1:7" ht="21" customHeight="1">
      <c r="A120" s="136" t="s">
        <v>65</v>
      </c>
      <c r="B120" s="136"/>
      <c r="C120" s="16">
        <v>9980.6</v>
      </c>
      <c r="D120" s="33">
        <v>126.7</v>
      </c>
      <c r="E120" s="16">
        <v>8378.7</v>
      </c>
      <c r="F120" s="33">
        <f t="shared" si="1"/>
        <v>83.94986273370338</v>
      </c>
      <c r="G120" s="25"/>
    </row>
    <row r="121" spans="1:7" ht="24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112"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G101"/>
    <mergeCell ref="A102:B102"/>
    <mergeCell ref="C102:G102"/>
    <mergeCell ref="A103:B103"/>
    <mergeCell ref="C97:G97"/>
    <mergeCell ref="A91:B91"/>
    <mergeCell ref="A92:B92"/>
    <mergeCell ref="A93:B93"/>
    <mergeCell ref="A94:B94"/>
    <mergeCell ref="A98:B98"/>
    <mergeCell ref="A87:B87"/>
    <mergeCell ref="A88:B88"/>
    <mergeCell ref="A89:B89"/>
    <mergeCell ref="A90:B90"/>
    <mergeCell ref="A95:B95"/>
    <mergeCell ref="A97:B97"/>
    <mergeCell ref="A82:B82"/>
    <mergeCell ref="A83:B83"/>
    <mergeCell ref="A84:B84"/>
    <mergeCell ref="A85:G85"/>
    <mergeCell ref="A86:B86"/>
    <mergeCell ref="C86:G86"/>
    <mergeCell ref="A76:B76"/>
    <mergeCell ref="A77:B77"/>
    <mergeCell ref="A78:B78"/>
    <mergeCell ref="A79:B79"/>
    <mergeCell ref="A80:B80"/>
    <mergeCell ref="A81:B81"/>
    <mergeCell ref="A71:B71"/>
    <mergeCell ref="C71:G71"/>
    <mergeCell ref="A72:B72"/>
    <mergeCell ref="A73:B73"/>
    <mergeCell ref="A74:B74"/>
    <mergeCell ref="A75:B75"/>
    <mergeCell ref="A65:B65"/>
    <mergeCell ref="A66:B66"/>
    <mergeCell ref="A67:B67"/>
    <mergeCell ref="A68:B68"/>
    <mergeCell ref="A69:B69"/>
    <mergeCell ref="A70:G70"/>
    <mergeCell ref="A59:B59"/>
    <mergeCell ref="A60:B60"/>
    <mergeCell ref="A61:B61"/>
    <mergeCell ref="A62:B62"/>
    <mergeCell ref="A63:B63"/>
    <mergeCell ref="A64:B64"/>
    <mergeCell ref="A54:B54"/>
    <mergeCell ref="C54:G54"/>
    <mergeCell ref="A55:B55"/>
    <mergeCell ref="A56:B56"/>
    <mergeCell ref="A57:B57"/>
    <mergeCell ref="A58:B58"/>
    <mergeCell ref="A47:B47"/>
    <mergeCell ref="A48:B48"/>
    <mergeCell ref="A49:B49"/>
    <mergeCell ref="A50:B50"/>
    <mergeCell ref="A52:B52"/>
    <mergeCell ref="A53:G53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="120" zoomScaleNormal="120" zoomScalePageLayoutView="0" workbookViewId="0" topLeftCell="A79">
      <selection activeCell="F152" sqref="F152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2"/>
      <c r="B1" s="52"/>
      <c r="C1" s="52"/>
      <c r="D1" s="52"/>
      <c r="E1" s="52"/>
      <c r="F1" s="52"/>
      <c r="G1" s="54" t="s">
        <v>117</v>
      </c>
    </row>
    <row r="2" spans="1:7" ht="15.75">
      <c r="A2" s="52"/>
      <c r="B2" s="144" t="s">
        <v>114</v>
      </c>
      <c r="C2" s="144"/>
      <c r="D2" s="144"/>
      <c r="E2" s="144"/>
      <c r="F2" s="144"/>
      <c r="G2" s="144"/>
    </row>
    <row r="3" spans="1:7" ht="15.75">
      <c r="A3" s="52"/>
      <c r="B3" s="144" t="s">
        <v>113</v>
      </c>
      <c r="C3" s="144"/>
      <c r="D3" s="144"/>
      <c r="E3" s="144"/>
      <c r="F3" s="144"/>
      <c r="G3" s="144"/>
    </row>
    <row r="4" spans="1:7" ht="15.75">
      <c r="A4" s="52"/>
      <c r="B4" s="144" t="s">
        <v>197</v>
      </c>
      <c r="C4" s="144"/>
      <c r="D4" s="144"/>
      <c r="E4" s="144"/>
      <c r="F4" s="144"/>
      <c r="G4" s="144"/>
    </row>
    <row r="5" spans="1:7" ht="13.5" thickBot="1">
      <c r="A5" s="52"/>
      <c r="B5" s="51"/>
      <c r="C5" s="51"/>
      <c r="D5" s="51"/>
      <c r="E5" s="51"/>
      <c r="F5" s="51"/>
      <c r="G5" s="51" t="s">
        <v>112</v>
      </c>
    </row>
    <row r="6" spans="1:7" ht="13.5" thickBot="1">
      <c r="A6" s="145" t="s">
        <v>111</v>
      </c>
      <c r="B6" s="147" t="s">
        <v>110</v>
      </c>
      <c r="C6" s="148" t="s">
        <v>179</v>
      </c>
      <c r="D6" s="148"/>
      <c r="E6" s="148" t="s">
        <v>198</v>
      </c>
      <c r="F6" s="148"/>
      <c r="G6" s="149" t="s">
        <v>73</v>
      </c>
    </row>
    <row r="7" spans="1:7" ht="39" thickBot="1">
      <c r="A7" s="146"/>
      <c r="B7" s="147"/>
      <c r="C7" s="82" t="s">
        <v>87</v>
      </c>
      <c r="D7" s="82" t="s">
        <v>109</v>
      </c>
      <c r="E7" s="82" t="s">
        <v>87</v>
      </c>
      <c r="F7" s="82" t="s">
        <v>109</v>
      </c>
      <c r="G7" s="149"/>
    </row>
    <row r="8" spans="1:7" ht="12.75">
      <c r="A8" s="83"/>
      <c r="B8" s="83"/>
      <c r="C8" s="83"/>
      <c r="D8" s="83"/>
      <c r="E8" s="83"/>
      <c r="F8" s="83"/>
      <c r="G8" s="83"/>
    </row>
    <row r="9" spans="1:7" ht="25.5">
      <c r="A9" s="46">
        <v>1</v>
      </c>
      <c r="B9" s="50" t="s">
        <v>108</v>
      </c>
      <c r="C9" s="49">
        <f>C12+C13+C14+C15+C17+C18+C19+C20+C21+C22+C23+C24+C25+C26+C27</f>
        <v>583280.8</v>
      </c>
      <c r="D9" s="46">
        <v>134</v>
      </c>
      <c r="E9" s="49">
        <f>E12+E13+E14+E15+E16+E17+E18+E19+E20+E21+E22+E23+E24+E25+E26+E27</f>
        <v>587385.2999999999</v>
      </c>
      <c r="F9" s="47">
        <f>E9/C9*100</f>
        <v>100.70369194391446</v>
      </c>
      <c r="G9" s="41"/>
    </row>
    <row r="10" spans="1:7" ht="25.5">
      <c r="A10" s="46">
        <v>2</v>
      </c>
      <c r="B10" s="42" t="s">
        <v>107</v>
      </c>
      <c r="C10" s="49"/>
      <c r="D10" s="46"/>
      <c r="E10" s="49"/>
      <c r="F10" s="47"/>
      <c r="G10" s="40"/>
    </row>
    <row r="11" spans="1:7" ht="25.5">
      <c r="A11" s="46"/>
      <c r="B11" s="42" t="s">
        <v>139</v>
      </c>
      <c r="C11" s="49"/>
      <c r="D11" s="46"/>
      <c r="E11" s="49"/>
      <c r="F11" s="47"/>
      <c r="G11" s="40"/>
    </row>
    <row r="12" spans="1:7" ht="12.75">
      <c r="A12" s="46"/>
      <c r="B12" s="92" t="s">
        <v>161</v>
      </c>
      <c r="C12" s="46">
        <v>333939</v>
      </c>
      <c r="D12" s="46">
        <v>129</v>
      </c>
      <c r="E12" s="46">
        <v>267249.3</v>
      </c>
      <c r="F12" s="47">
        <f aca="true" t="shared" si="0" ref="F12:F25">E12/C12*100</f>
        <v>80.0293766226766</v>
      </c>
      <c r="G12" s="40"/>
    </row>
    <row r="13" spans="1:7" ht="12.75">
      <c r="A13" s="46"/>
      <c r="B13" s="92" t="s">
        <v>162</v>
      </c>
      <c r="C13" s="49">
        <v>86307.4</v>
      </c>
      <c r="D13" s="46">
        <v>136</v>
      </c>
      <c r="E13" s="49">
        <v>84530.9</v>
      </c>
      <c r="F13" s="47">
        <f t="shared" si="0"/>
        <v>97.94165969546064</v>
      </c>
      <c r="G13" s="40"/>
    </row>
    <row r="14" spans="1:7" ht="12.75">
      <c r="A14" s="46"/>
      <c r="B14" s="92" t="s">
        <v>163</v>
      </c>
      <c r="C14" s="46">
        <v>7937.6</v>
      </c>
      <c r="D14" s="46">
        <v>130</v>
      </c>
      <c r="E14" s="46">
        <v>9673.4</v>
      </c>
      <c r="F14" s="47">
        <f t="shared" si="0"/>
        <v>121.86807095343678</v>
      </c>
      <c r="G14" s="40"/>
    </row>
    <row r="15" spans="1:7" ht="12.75">
      <c r="A15" s="46"/>
      <c r="B15" s="93" t="s">
        <v>164</v>
      </c>
      <c r="C15" s="46">
        <v>2452.8</v>
      </c>
      <c r="D15" s="46">
        <v>117</v>
      </c>
      <c r="E15" s="46">
        <v>2644.1</v>
      </c>
      <c r="F15" s="47">
        <f t="shared" si="0"/>
        <v>107.79924983692106</v>
      </c>
      <c r="G15" s="40"/>
    </row>
    <row r="16" spans="1:7" ht="12.75">
      <c r="A16" s="46"/>
      <c r="B16" s="92" t="s">
        <v>165</v>
      </c>
      <c r="C16" s="49">
        <v>1568.2</v>
      </c>
      <c r="D16" s="46">
        <v>111</v>
      </c>
      <c r="E16" s="49">
        <v>2455.1</v>
      </c>
      <c r="F16" s="47">
        <f t="shared" si="0"/>
        <v>156.55528631552096</v>
      </c>
      <c r="G16" s="40"/>
    </row>
    <row r="17" spans="1:7" ht="12.75">
      <c r="A17" s="46"/>
      <c r="B17" s="92" t="s">
        <v>166</v>
      </c>
      <c r="C17" s="49">
        <v>1501</v>
      </c>
      <c r="D17" s="46">
        <v>218</v>
      </c>
      <c r="E17" s="49">
        <v>1504.2</v>
      </c>
      <c r="F17" s="47">
        <f t="shared" si="0"/>
        <v>100.21319120586276</v>
      </c>
      <c r="G17" s="40"/>
    </row>
    <row r="18" spans="1:7" ht="12.75">
      <c r="A18" s="46"/>
      <c r="B18" s="92" t="s">
        <v>167</v>
      </c>
      <c r="C18" s="49">
        <v>27882.4</v>
      </c>
      <c r="D18" s="46">
        <v>244</v>
      </c>
      <c r="E18" s="49">
        <v>37441.1</v>
      </c>
      <c r="F18" s="47">
        <f t="shared" si="0"/>
        <v>134.28219952371387</v>
      </c>
      <c r="G18" s="40"/>
    </row>
    <row r="19" spans="1:7" ht="12.75">
      <c r="A19" s="46"/>
      <c r="B19" s="92" t="s">
        <v>168</v>
      </c>
      <c r="C19" s="49">
        <v>459.9</v>
      </c>
      <c r="D19" s="46">
        <v>5</v>
      </c>
      <c r="E19" s="49">
        <v>129</v>
      </c>
      <c r="F19" s="47">
        <f t="shared" si="0"/>
        <v>28.049575994781478</v>
      </c>
      <c r="G19" s="40"/>
    </row>
    <row r="20" spans="1:7" ht="12.75">
      <c r="A20" s="46"/>
      <c r="B20" s="92" t="s">
        <v>169</v>
      </c>
      <c r="C20" s="49">
        <v>3716.4</v>
      </c>
      <c r="D20" s="46">
        <v>102</v>
      </c>
      <c r="E20" s="49">
        <v>3699.5</v>
      </c>
      <c r="F20" s="47">
        <f t="shared" si="0"/>
        <v>99.5452588526531</v>
      </c>
      <c r="G20" s="40"/>
    </row>
    <row r="21" spans="1:7" ht="12.75">
      <c r="A21" s="46"/>
      <c r="B21" s="92" t="s">
        <v>170</v>
      </c>
      <c r="C21" s="49">
        <v>78953.6</v>
      </c>
      <c r="D21" s="46">
        <v>120</v>
      </c>
      <c r="E21" s="49">
        <v>102833.1</v>
      </c>
      <c r="F21" s="47">
        <f t="shared" si="0"/>
        <v>130.24497932963158</v>
      </c>
      <c r="G21" s="40"/>
    </row>
    <row r="22" spans="1:7" ht="12.75">
      <c r="A22" s="46"/>
      <c r="B22" s="92" t="s">
        <v>171</v>
      </c>
      <c r="C22" s="49">
        <v>828.8</v>
      </c>
      <c r="D22" s="46">
        <v>105</v>
      </c>
      <c r="E22" s="49">
        <v>953.3</v>
      </c>
      <c r="F22" s="47">
        <f t="shared" si="0"/>
        <v>115.02171814671816</v>
      </c>
      <c r="G22" s="40"/>
    </row>
    <row r="23" spans="1:7" ht="12.75">
      <c r="A23" s="46"/>
      <c r="B23" s="92" t="s">
        <v>175</v>
      </c>
      <c r="C23" s="49">
        <v>837.1</v>
      </c>
      <c r="D23" s="46">
        <v>71</v>
      </c>
      <c r="E23" s="49">
        <v>1696.5</v>
      </c>
      <c r="F23" s="47">
        <f t="shared" si="0"/>
        <v>202.66395890574606</v>
      </c>
      <c r="G23" s="40"/>
    </row>
    <row r="24" spans="1:7" ht="12.75">
      <c r="A24" s="46"/>
      <c r="B24" s="92" t="s">
        <v>172</v>
      </c>
      <c r="C24" s="49">
        <v>11481.2</v>
      </c>
      <c r="D24" s="46">
        <v>192</v>
      </c>
      <c r="E24" s="49">
        <v>29869.2</v>
      </c>
      <c r="F24" s="47">
        <f t="shared" si="0"/>
        <v>260.15747482841516</v>
      </c>
      <c r="G24" s="40"/>
    </row>
    <row r="25" spans="1:7" ht="12.75">
      <c r="A25" s="46"/>
      <c r="B25" s="92" t="s">
        <v>173</v>
      </c>
      <c r="C25" s="49">
        <v>19037.1</v>
      </c>
      <c r="D25" s="46">
        <v>375</v>
      </c>
      <c r="E25" s="49">
        <v>15738.5</v>
      </c>
      <c r="F25" s="47">
        <f t="shared" si="0"/>
        <v>82.67278104333118</v>
      </c>
      <c r="G25" s="40"/>
    </row>
    <row r="26" spans="1:7" ht="12.75">
      <c r="A26" s="46"/>
      <c r="B26" s="92" t="s">
        <v>174</v>
      </c>
      <c r="C26" s="49">
        <v>3929</v>
      </c>
      <c r="D26" s="46">
        <v>248</v>
      </c>
      <c r="E26" s="49">
        <v>11366.1</v>
      </c>
      <c r="F26" s="47">
        <f>E26/C26*100</f>
        <v>289.28735047085775</v>
      </c>
      <c r="G26" s="40"/>
    </row>
    <row r="27" spans="1:7" ht="12.75">
      <c r="A27" s="46"/>
      <c r="B27" s="92" t="s">
        <v>185</v>
      </c>
      <c r="C27" s="49">
        <v>4017.5</v>
      </c>
      <c r="D27" s="46">
        <v>0</v>
      </c>
      <c r="E27" s="49">
        <v>15602</v>
      </c>
      <c r="F27" s="47">
        <f>E27/C27*100</f>
        <v>388.3509645301805</v>
      </c>
      <c r="G27" s="40"/>
    </row>
    <row r="28" spans="1:7" ht="17.25" customHeight="1">
      <c r="A28" s="46">
        <v>3</v>
      </c>
      <c r="B28" s="42" t="s">
        <v>106</v>
      </c>
      <c r="C28" s="46"/>
      <c r="D28" s="46"/>
      <c r="E28" s="46"/>
      <c r="F28" s="47"/>
      <c r="G28" s="40"/>
    </row>
    <row r="29" spans="1:7" ht="25.5">
      <c r="A29" s="41">
        <v>4</v>
      </c>
      <c r="B29" s="42" t="s">
        <v>184</v>
      </c>
      <c r="C29" s="45" t="s">
        <v>90</v>
      </c>
      <c r="D29" s="45">
        <v>145</v>
      </c>
      <c r="E29" s="45" t="s">
        <v>90</v>
      </c>
      <c r="F29" s="47">
        <v>69</v>
      </c>
      <c r="G29" s="45"/>
    </row>
    <row r="30" spans="1:7" ht="12.75">
      <c r="A30" s="41">
        <v>5</v>
      </c>
      <c r="B30" s="40" t="s">
        <v>105</v>
      </c>
      <c r="C30" s="43">
        <v>13500</v>
      </c>
      <c r="D30" s="41">
        <v>111</v>
      </c>
      <c r="E30" s="44"/>
      <c r="F30" s="47"/>
      <c r="G30" s="40"/>
    </row>
    <row r="31" spans="1:7" ht="25.5">
      <c r="A31" s="41">
        <v>6</v>
      </c>
      <c r="B31" s="42" t="s">
        <v>104</v>
      </c>
      <c r="C31" s="43"/>
      <c r="D31" s="41"/>
      <c r="E31" s="43"/>
      <c r="F31" s="47"/>
      <c r="G31" s="41"/>
    </row>
    <row r="32" spans="1:7" ht="12.75">
      <c r="A32" s="40"/>
      <c r="B32" s="92" t="s">
        <v>161</v>
      </c>
      <c r="C32" s="43">
        <v>2292.4</v>
      </c>
      <c r="D32" s="41">
        <v>137</v>
      </c>
      <c r="E32" s="43">
        <v>1514.7</v>
      </c>
      <c r="F32" s="47">
        <f aca="true" t="shared" si="1" ref="F32:F46">E32/C32*100</f>
        <v>66.07485604606525</v>
      </c>
      <c r="G32" s="40"/>
    </row>
    <row r="33" spans="1:7" ht="12.75">
      <c r="A33" s="40"/>
      <c r="B33" s="92" t="s">
        <v>162</v>
      </c>
      <c r="C33" s="41">
        <v>501.4</v>
      </c>
      <c r="D33" s="41">
        <v>148</v>
      </c>
      <c r="E33" s="41">
        <v>426.8</v>
      </c>
      <c r="F33" s="47">
        <f t="shared" si="1"/>
        <v>85.12165935380935</v>
      </c>
      <c r="G33" s="40"/>
    </row>
    <row r="34" spans="1:7" ht="12.75">
      <c r="A34" s="36"/>
      <c r="B34" s="92" t="s">
        <v>163</v>
      </c>
      <c r="C34" s="39">
        <v>32.8</v>
      </c>
      <c r="D34" s="59">
        <v>138</v>
      </c>
      <c r="E34" s="39">
        <v>32.8</v>
      </c>
      <c r="F34" s="47">
        <f t="shared" si="1"/>
        <v>100</v>
      </c>
      <c r="G34" s="36"/>
    </row>
    <row r="35" spans="1:7" ht="12.75">
      <c r="A35" s="38"/>
      <c r="B35" s="93" t="s">
        <v>164</v>
      </c>
      <c r="C35" s="59">
        <v>11.4</v>
      </c>
      <c r="D35" s="59">
        <v>123</v>
      </c>
      <c r="E35" s="59">
        <v>10.3</v>
      </c>
      <c r="F35" s="47">
        <f t="shared" si="1"/>
        <v>90.35087719298247</v>
      </c>
      <c r="G35" s="36"/>
    </row>
    <row r="36" spans="1:7" ht="12.75">
      <c r="A36" s="69"/>
      <c r="B36" s="92" t="s">
        <v>165</v>
      </c>
      <c r="C36" s="70">
        <v>6.5</v>
      </c>
      <c r="D36" s="70">
        <v>110</v>
      </c>
      <c r="E36" s="70">
        <v>8.7</v>
      </c>
      <c r="F36" s="47">
        <f t="shared" si="1"/>
        <v>133.84615384615384</v>
      </c>
      <c r="G36" s="68"/>
    </row>
    <row r="37" spans="1:7" ht="12.75">
      <c r="A37" s="68"/>
      <c r="B37" s="92" t="s">
        <v>166</v>
      </c>
      <c r="C37" s="70">
        <v>3.5</v>
      </c>
      <c r="D37" s="70">
        <v>219</v>
      </c>
      <c r="E37" s="70">
        <v>2.9</v>
      </c>
      <c r="F37" s="47">
        <f t="shared" si="1"/>
        <v>82.85714285714285</v>
      </c>
      <c r="G37" s="68"/>
    </row>
    <row r="38" spans="1:7" ht="12.75">
      <c r="A38" s="68"/>
      <c r="B38" s="92" t="s">
        <v>167</v>
      </c>
      <c r="C38" s="70">
        <v>285.3</v>
      </c>
      <c r="D38" s="70">
        <v>229</v>
      </c>
      <c r="E38" s="70">
        <v>367.3</v>
      </c>
      <c r="F38" s="47">
        <f t="shared" si="1"/>
        <v>128.74167542937258</v>
      </c>
      <c r="G38" s="68"/>
    </row>
    <row r="39" spans="1:7" ht="12.75">
      <c r="A39" s="68"/>
      <c r="B39" s="92" t="s">
        <v>168</v>
      </c>
      <c r="C39" s="70">
        <v>2.8</v>
      </c>
      <c r="D39" s="70">
        <v>5</v>
      </c>
      <c r="E39" s="70">
        <v>0.6</v>
      </c>
      <c r="F39" s="47">
        <f t="shared" si="1"/>
        <v>21.42857142857143</v>
      </c>
      <c r="G39" s="68"/>
    </row>
    <row r="40" spans="1:7" ht="12.75">
      <c r="A40" s="68"/>
      <c r="B40" s="92" t="s">
        <v>169</v>
      </c>
      <c r="C40" s="70">
        <v>24.5</v>
      </c>
      <c r="D40" s="70">
        <v>0</v>
      </c>
      <c r="E40" s="70">
        <v>21.1</v>
      </c>
      <c r="F40" s="47">
        <f t="shared" si="1"/>
        <v>86.12244897959185</v>
      </c>
      <c r="G40" s="68"/>
    </row>
    <row r="41" spans="1:7" ht="12.75">
      <c r="A41" s="68"/>
      <c r="B41" s="92" t="s">
        <v>170</v>
      </c>
      <c r="C41" s="70">
        <v>501.1</v>
      </c>
      <c r="D41" s="70">
        <v>142</v>
      </c>
      <c r="E41" s="70">
        <v>526.7</v>
      </c>
      <c r="F41" s="47">
        <f t="shared" si="1"/>
        <v>105.10876072640191</v>
      </c>
      <c r="G41" s="68"/>
    </row>
    <row r="42" spans="1:7" ht="12.75">
      <c r="A42" s="68"/>
      <c r="B42" s="92" t="s">
        <v>171</v>
      </c>
      <c r="C42" s="70">
        <v>4.8</v>
      </c>
      <c r="D42" s="70">
        <v>107</v>
      </c>
      <c r="E42" s="70">
        <v>4.6</v>
      </c>
      <c r="F42" s="47">
        <f t="shared" si="1"/>
        <v>95.83333333333333</v>
      </c>
      <c r="G42" s="68"/>
    </row>
    <row r="43" spans="1:7" ht="12.75">
      <c r="A43" s="68"/>
      <c r="B43" s="92" t="s">
        <v>176</v>
      </c>
      <c r="C43" s="70">
        <v>9.4</v>
      </c>
      <c r="D43" s="70">
        <v>22</v>
      </c>
      <c r="E43" s="70">
        <v>12.6</v>
      </c>
      <c r="F43" s="47">
        <f t="shared" si="1"/>
        <v>134.04255319148933</v>
      </c>
      <c r="G43" s="68"/>
    </row>
    <row r="44" spans="1:7" ht="12.75">
      <c r="A44" s="68"/>
      <c r="B44" s="92" t="s">
        <v>172</v>
      </c>
      <c r="C44" s="70">
        <v>1119.4</v>
      </c>
      <c r="D44" s="70">
        <v>171</v>
      </c>
      <c r="E44" s="70">
        <v>104.3</v>
      </c>
      <c r="F44" s="47">
        <f t="shared" si="1"/>
        <v>9.317491513310701</v>
      </c>
      <c r="G44" s="68"/>
    </row>
    <row r="45" spans="1:7" ht="12.75">
      <c r="A45" s="68"/>
      <c r="B45" s="92" t="s">
        <v>173</v>
      </c>
      <c r="C45" s="70">
        <v>458.9</v>
      </c>
      <c r="D45" s="70">
        <v>543</v>
      </c>
      <c r="E45" s="70">
        <v>178.6</v>
      </c>
      <c r="F45" s="47">
        <f t="shared" si="1"/>
        <v>38.91915449989104</v>
      </c>
      <c r="G45" s="68"/>
    </row>
    <row r="46" spans="1:7" ht="12.75">
      <c r="A46" s="68"/>
      <c r="B46" s="92" t="s">
        <v>174</v>
      </c>
      <c r="C46" s="70">
        <v>154</v>
      </c>
      <c r="D46" s="70">
        <v>278</v>
      </c>
      <c r="E46" s="70">
        <v>140</v>
      </c>
      <c r="F46" s="47">
        <f t="shared" si="1"/>
        <v>90.9090909090909</v>
      </c>
      <c r="G46" s="68"/>
    </row>
    <row r="47" ht="12.75">
      <c r="C47" s="94"/>
    </row>
    <row r="48" spans="1:7" ht="12.75">
      <c r="A48" s="52"/>
      <c r="B48" s="52"/>
      <c r="C48" s="52"/>
      <c r="D48" s="52"/>
      <c r="E48" s="52"/>
      <c r="F48" s="52"/>
      <c r="G48" s="52"/>
    </row>
    <row r="49" spans="1:7" ht="12.75">
      <c r="A49" s="52"/>
      <c r="B49" s="52"/>
      <c r="C49" s="52"/>
      <c r="D49" s="52"/>
      <c r="E49" s="52"/>
      <c r="F49" s="52"/>
      <c r="G49" s="54" t="s">
        <v>117</v>
      </c>
    </row>
    <row r="50" spans="1:7" ht="15.75">
      <c r="A50" s="52"/>
      <c r="B50" s="144" t="s">
        <v>177</v>
      </c>
      <c r="C50" s="144"/>
      <c r="D50" s="144"/>
      <c r="E50" s="144"/>
      <c r="F50" s="144"/>
      <c r="G50" s="144"/>
    </row>
    <row r="51" spans="1:7" ht="15.75">
      <c r="A51" s="52"/>
      <c r="B51" s="144" t="s">
        <v>113</v>
      </c>
      <c r="C51" s="144"/>
      <c r="D51" s="144"/>
      <c r="E51" s="144"/>
      <c r="F51" s="144"/>
      <c r="G51" s="144"/>
    </row>
    <row r="52" spans="1:7" ht="15.75">
      <c r="A52" s="52"/>
      <c r="B52" s="144" t="s">
        <v>197</v>
      </c>
      <c r="C52" s="144"/>
      <c r="D52" s="144"/>
      <c r="E52" s="144"/>
      <c r="F52" s="144"/>
      <c r="G52" s="144"/>
    </row>
    <row r="53" spans="1:7" ht="13.5" thickBot="1">
      <c r="A53" s="52"/>
      <c r="B53" s="51"/>
      <c r="C53" s="51"/>
      <c r="D53" s="51"/>
      <c r="E53" s="51"/>
      <c r="F53" s="51"/>
      <c r="G53" s="51" t="s">
        <v>112</v>
      </c>
    </row>
    <row r="54" spans="1:7" ht="13.5" thickBot="1">
      <c r="A54" s="145" t="s">
        <v>111</v>
      </c>
      <c r="B54" s="147" t="s">
        <v>110</v>
      </c>
      <c r="C54" s="148" t="s">
        <v>179</v>
      </c>
      <c r="D54" s="148"/>
      <c r="E54" s="148" t="s">
        <v>198</v>
      </c>
      <c r="F54" s="148"/>
      <c r="G54" s="149" t="s">
        <v>73</v>
      </c>
    </row>
    <row r="55" spans="1:7" ht="39" thickBot="1">
      <c r="A55" s="146"/>
      <c r="B55" s="147"/>
      <c r="C55" s="84" t="s">
        <v>87</v>
      </c>
      <c r="D55" s="84" t="s">
        <v>109</v>
      </c>
      <c r="E55" s="84" t="s">
        <v>87</v>
      </c>
      <c r="F55" s="84" t="s">
        <v>109</v>
      </c>
      <c r="G55" s="149"/>
    </row>
    <row r="56" spans="1:7" ht="12.75">
      <c r="A56" s="157"/>
      <c r="B56" s="157"/>
      <c r="C56" s="157"/>
      <c r="D56" s="157"/>
      <c r="E56" s="157"/>
      <c r="F56" s="157"/>
      <c r="G56" s="157"/>
    </row>
    <row r="57" spans="1:7" ht="25.5">
      <c r="A57" s="46">
        <v>1</v>
      </c>
      <c r="B57" s="50" t="s">
        <v>108</v>
      </c>
      <c r="C57" s="58">
        <v>46784</v>
      </c>
      <c r="D57" s="59">
        <v>100.1</v>
      </c>
      <c r="E57" s="58">
        <v>51504</v>
      </c>
      <c r="F57" s="58">
        <f>E57/C57*100</f>
        <v>110.08891928864568</v>
      </c>
      <c r="G57" s="40"/>
    </row>
    <row r="58" spans="1:7" ht="25.5">
      <c r="A58" s="46">
        <v>2</v>
      </c>
      <c r="B58" s="42" t="s">
        <v>107</v>
      </c>
      <c r="C58" s="59"/>
      <c r="D58" s="59"/>
      <c r="E58" s="59"/>
      <c r="F58" s="58"/>
      <c r="G58" s="40"/>
    </row>
    <row r="59" spans="1:7" ht="18" customHeight="1">
      <c r="A59" s="46"/>
      <c r="B59" s="42" t="s">
        <v>140</v>
      </c>
      <c r="C59" s="58">
        <v>38134.6</v>
      </c>
      <c r="D59" s="59">
        <v>116.6</v>
      </c>
      <c r="E59" s="58">
        <v>43399</v>
      </c>
      <c r="F59" s="58">
        <f aca="true" t="shared" si="2" ref="F59:F68">E59/C59*100</f>
        <v>113.80478620465404</v>
      </c>
      <c r="G59" s="40"/>
    </row>
    <row r="60" spans="1:7" ht="25.5">
      <c r="A60" s="46"/>
      <c r="B60" s="42" t="s">
        <v>141</v>
      </c>
      <c r="C60" s="58">
        <v>81</v>
      </c>
      <c r="D60" s="59">
        <v>62.3</v>
      </c>
      <c r="E60" s="58">
        <v>85</v>
      </c>
      <c r="F60" s="58">
        <f t="shared" si="2"/>
        <v>104.93827160493827</v>
      </c>
      <c r="G60" s="40"/>
    </row>
    <row r="61" spans="1:7" ht="14.25" customHeight="1">
      <c r="A61" s="46"/>
      <c r="B61" s="42" t="s">
        <v>142</v>
      </c>
      <c r="C61" s="58">
        <v>20.8</v>
      </c>
      <c r="D61" s="59">
        <v>115.6</v>
      </c>
      <c r="E61" s="58">
        <v>24</v>
      </c>
      <c r="F61" s="58">
        <f t="shared" si="2"/>
        <v>115.38461538461537</v>
      </c>
      <c r="G61" s="40"/>
    </row>
    <row r="62" spans="1:7" ht="25.5">
      <c r="A62" s="46"/>
      <c r="B62" s="42" t="s">
        <v>143</v>
      </c>
      <c r="C62" s="58">
        <v>202.3</v>
      </c>
      <c r="D62" s="59">
        <v>94.5</v>
      </c>
      <c r="E62" s="58">
        <v>241</v>
      </c>
      <c r="F62" s="58">
        <f t="shared" si="2"/>
        <v>119.13000494315374</v>
      </c>
      <c r="G62" s="40"/>
    </row>
    <row r="63" spans="1:7" ht="25.5">
      <c r="A63" s="46"/>
      <c r="B63" s="42" t="s">
        <v>144</v>
      </c>
      <c r="C63" s="58">
        <v>8345.3</v>
      </c>
      <c r="D63" s="59">
        <v>60.9</v>
      </c>
      <c r="E63" s="58">
        <v>4710</v>
      </c>
      <c r="F63" s="58">
        <f t="shared" si="2"/>
        <v>56.43895366254059</v>
      </c>
      <c r="G63" s="40"/>
    </row>
    <row r="64" spans="1:7" ht="12.75">
      <c r="A64" s="46">
        <v>3</v>
      </c>
      <c r="B64" s="42" t="s">
        <v>106</v>
      </c>
      <c r="C64" s="58"/>
      <c r="D64" s="59"/>
      <c r="E64" s="58">
        <v>2500</v>
      </c>
      <c r="F64" s="58" t="s">
        <v>89</v>
      </c>
      <c r="G64" s="40"/>
    </row>
    <row r="65" spans="1:7" ht="25.5">
      <c r="A65" s="41">
        <v>4</v>
      </c>
      <c r="B65" s="42" t="s">
        <v>184</v>
      </c>
      <c r="C65" s="59" t="s">
        <v>90</v>
      </c>
      <c r="D65" s="59">
        <v>87.9</v>
      </c>
      <c r="E65" s="59" t="s">
        <v>90</v>
      </c>
      <c r="F65" s="58">
        <v>366</v>
      </c>
      <c r="G65" s="45"/>
    </row>
    <row r="66" spans="1:7" ht="12.75">
      <c r="A66" s="41">
        <v>5</v>
      </c>
      <c r="B66" s="40" t="s">
        <v>105</v>
      </c>
      <c r="C66" s="58"/>
      <c r="D66" s="59" t="s">
        <v>89</v>
      </c>
      <c r="E66" s="58"/>
      <c r="F66" s="58" t="s">
        <v>89</v>
      </c>
      <c r="G66" s="40"/>
    </row>
    <row r="67" spans="1:7" ht="25.5">
      <c r="A67" s="41">
        <v>6</v>
      </c>
      <c r="B67" s="42" t="s">
        <v>104</v>
      </c>
      <c r="C67" s="59"/>
      <c r="D67" s="59"/>
      <c r="E67" s="59"/>
      <c r="F67" s="58"/>
      <c r="G67" s="40"/>
    </row>
    <row r="68" spans="1:7" ht="12.75">
      <c r="A68" s="40"/>
      <c r="B68" s="40" t="s">
        <v>126</v>
      </c>
      <c r="C68" s="59">
        <v>3601.7</v>
      </c>
      <c r="D68" s="59">
        <v>87.9</v>
      </c>
      <c r="E68" s="59">
        <v>12119</v>
      </c>
      <c r="F68" s="58">
        <f t="shared" si="2"/>
        <v>336.47999555765335</v>
      </c>
      <c r="G68" s="40"/>
    </row>
    <row r="69" spans="1:7" ht="12.75">
      <c r="A69" s="40"/>
      <c r="B69" s="40"/>
      <c r="C69" s="37"/>
      <c r="D69" s="37"/>
      <c r="E69" s="37"/>
      <c r="F69" s="58"/>
      <c r="G69" s="40"/>
    </row>
    <row r="70" spans="1:7" ht="12.75">
      <c r="A70" s="52"/>
      <c r="B70" s="53"/>
      <c r="C70" s="53"/>
      <c r="D70" s="53"/>
      <c r="E70" s="52"/>
      <c r="F70" s="52"/>
      <c r="G70" s="53"/>
    </row>
    <row r="71" spans="1:7" ht="12.75">
      <c r="A71" s="52"/>
      <c r="B71" s="52"/>
      <c r="C71" s="52"/>
      <c r="D71" s="52"/>
      <c r="E71" s="52"/>
      <c r="F71" s="52"/>
      <c r="G71" s="54" t="s">
        <v>117</v>
      </c>
    </row>
    <row r="72" spans="1:7" ht="15.75">
      <c r="A72" s="52"/>
      <c r="B72" s="144" t="s">
        <v>123</v>
      </c>
      <c r="C72" s="144"/>
      <c r="D72" s="144"/>
      <c r="E72" s="144"/>
      <c r="F72" s="144"/>
      <c r="G72" s="144"/>
    </row>
    <row r="73" spans="1:7" ht="15.75">
      <c r="A73" s="52"/>
      <c r="B73" s="144" t="s">
        <v>113</v>
      </c>
      <c r="C73" s="144"/>
      <c r="D73" s="144"/>
      <c r="E73" s="144"/>
      <c r="F73" s="144"/>
      <c r="G73" s="144"/>
    </row>
    <row r="74" spans="1:7" ht="15.75">
      <c r="A74" s="52"/>
      <c r="B74" s="144" t="s">
        <v>197</v>
      </c>
      <c r="C74" s="144"/>
      <c r="D74" s="144"/>
      <c r="E74" s="144"/>
      <c r="F74" s="144"/>
      <c r="G74" s="144"/>
    </row>
    <row r="75" spans="1:7" ht="13.5" thickBot="1">
      <c r="A75" s="52"/>
      <c r="B75" s="51"/>
      <c r="C75" s="51"/>
      <c r="D75" s="51"/>
      <c r="E75" s="51"/>
      <c r="F75" s="51"/>
      <c r="G75" s="51" t="s">
        <v>112</v>
      </c>
    </row>
    <row r="76" spans="1:7" ht="13.5" thickBot="1">
      <c r="A76" s="145" t="s">
        <v>111</v>
      </c>
      <c r="B76" s="147" t="s">
        <v>110</v>
      </c>
      <c r="C76" s="148" t="s">
        <v>179</v>
      </c>
      <c r="D76" s="148"/>
      <c r="E76" s="148" t="s">
        <v>198</v>
      </c>
      <c r="F76" s="148"/>
      <c r="G76" s="149" t="s">
        <v>73</v>
      </c>
    </row>
    <row r="77" spans="1:7" ht="39" thickBot="1">
      <c r="A77" s="146"/>
      <c r="B77" s="147"/>
      <c r="C77" s="84" t="s">
        <v>87</v>
      </c>
      <c r="D77" s="84" t="s">
        <v>109</v>
      </c>
      <c r="E77" s="84" t="s">
        <v>87</v>
      </c>
      <c r="F77" s="84" t="s">
        <v>109</v>
      </c>
      <c r="G77" s="149"/>
    </row>
    <row r="78" spans="1:7" ht="12.75">
      <c r="A78" s="85"/>
      <c r="B78" s="85"/>
      <c r="C78" s="85"/>
      <c r="D78" s="85"/>
      <c r="E78" s="85"/>
      <c r="F78" s="85"/>
      <c r="G78" s="85"/>
    </row>
    <row r="79" spans="1:7" ht="25.5">
      <c r="A79" s="46">
        <v>1</v>
      </c>
      <c r="B79" s="50" t="s">
        <v>108</v>
      </c>
      <c r="C79" s="49">
        <v>6766.7</v>
      </c>
      <c r="D79" s="46">
        <v>60.7</v>
      </c>
      <c r="E79" s="49">
        <v>6312</v>
      </c>
      <c r="F79" s="49">
        <f>E79/C79*100</f>
        <v>93.28032866833168</v>
      </c>
      <c r="G79" s="41" t="s">
        <v>122</v>
      </c>
    </row>
    <row r="80" spans="1:7" ht="25.5">
      <c r="A80" s="46">
        <v>2</v>
      </c>
      <c r="B80" s="42" t="s">
        <v>107</v>
      </c>
      <c r="C80" s="49"/>
      <c r="D80" s="46"/>
      <c r="E80" s="49"/>
      <c r="F80" s="49"/>
      <c r="G80" s="40"/>
    </row>
    <row r="81" spans="1:7" ht="12.75">
      <c r="A81" s="46"/>
      <c r="B81" s="42" t="s">
        <v>145</v>
      </c>
      <c r="C81" s="49"/>
      <c r="D81" s="46"/>
      <c r="E81" s="49"/>
      <c r="F81" s="49"/>
      <c r="G81" s="40"/>
    </row>
    <row r="82" spans="1:7" ht="12.75">
      <c r="A82" s="46"/>
      <c r="B82" s="42" t="s">
        <v>146</v>
      </c>
      <c r="C82" s="46">
        <v>6582.7</v>
      </c>
      <c r="D82" s="46">
        <v>61</v>
      </c>
      <c r="E82" s="46">
        <v>6312</v>
      </c>
      <c r="F82" s="49">
        <f>E82/C82*100</f>
        <v>95.88770565269571</v>
      </c>
      <c r="G82" s="40"/>
    </row>
    <row r="83" spans="1:7" ht="12.75">
      <c r="A83" s="46"/>
      <c r="B83" s="42" t="s">
        <v>147</v>
      </c>
      <c r="C83" s="49">
        <v>184</v>
      </c>
      <c r="D83" s="46">
        <v>55.1</v>
      </c>
      <c r="E83" s="49">
        <v>0</v>
      </c>
      <c r="F83" s="49">
        <f>E83/C83*100</f>
        <v>0</v>
      </c>
      <c r="G83" s="40"/>
    </row>
    <row r="84" spans="1:7" ht="12.75">
      <c r="A84" s="46"/>
      <c r="B84" s="42" t="s">
        <v>115</v>
      </c>
      <c r="C84" s="46"/>
      <c r="D84" s="46"/>
      <c r="E84" s="46"/>
      <c r="F84" s="49" t="s">
        <v>89</v>
      </c>
      <c r="G84" s="40"/>
    </row>
    <row r="85" spans="1:7" ht="16.5" customHeight="1">
      <c r="A85" s="46">
        <v>3</v>
      </c>
      <c r="B85" s="42" t="s">
        <v>106</v>
      </c>
      <c r="C85" s="46" t="s">
        <v>89</v>
      </c>
      <c r="D85" s="46" t="s">
        <v>89</v>
      </c>
      <c r="E85" s="46"/>
      <c r="F85" s="49" t="s">
        <v>89</v>
      </c>
      <c r="G85" s="40"/>
    </row>
    <row r="86" spans="1:7" ht="25.5">
      <c r="A86" s="41">
        <v>4</v>
      </c>
      <c r="B86" s="42" t="s">
        <v>184</v>
      </c>
      <c r="C86" s="45" t="s">
        <v>90</v>
      </c>
      <c r="D86" s="45">
        <v>62.4</v>
      </c>
      <c r="E86" s="45" t="s">
        <v>90</v>
      </c>
      <c r="F86" s="49">
        <v>89</v>
      </c>
      <c r="G86" s="45"/>
    </row>
    <row r="87" spans="1:7" ht="15.75" customHeight="1">
      <c r="A87" s="41">
        <v>5</v>
      </c>
      <c r="B87" s="40" t="s">
        <v>105</v>
      </c>
      <c r="C87" s="43"/>
      <c r="D87" s="41" t="s">
        <v>89</v>
      </c>
      <c r="E87" s="43"/>
      <c r="F87" s="49" t="s">
        <v>89</v>
      </c>
      <c r="G87" s="40"/>
    </row>
    <row r="88" spans="1:7" ht="25.5">
      <c r="A88" s="41">
        <v>6</v>
      </c>
      <c r="B88" s="42" t="s">
        <v>104</v>
      </c>
      <c r="C88" s="43"/>
      <c r="D88" s="41"/>
      <c r="E88" s="43"/>
      <c r="F88" s="49"/>
      <c r="G88" s="41"/>
    </row>
    <row r="89" spans="1:7" ht="12.75">
      <c r="A89" s="40"/>
      <c r="B89" s="42" t="s">
        <v>148</v>
      </c>
      <c r="C89" s="43">
        <v>118.5</v>
      </c>
      <c r="D89" s="41">
        <v>62.7</v>
      </c>
      <c r="E89" s="43">
        <v>108.9</v>
      </c>
      <c r="F89" s="49">
        <f>E89/C89*100</f>
        <v>91.89873417721519</v>
      </c>
      <c r="G89" s="40"/>
    </row>
    <row r="90" spans="1:7" ht="12.75">
      <c r="A90" s="36"/>
      <c r="B90" s="38" t="s">
        <v>121</v>
      </c>
      <c r="C90" s="59">
        <v>1.3</v>
      </c>
      <c r="D90" s="59">
        <v>54.2</v>
      </c>
      <c r="E90" s="58">
        <v>0</v>
      </c>
      <c r="F90" s="49">
        <f>E90/C90*100</f>
        <v>0</v>
      </c>
      <c r="G90" s="36"/>
    </row>
    <row r="91" spans="1:7" ht="12.75">
      <c r="A91" s="52"/>
      <c r="B91" s="53"/>
      <c r="C91" s="53"/>
      <c r="D91" s="53"/>
      <c r="E91" s="52"/>
      <c r="F91" s="52"/>
      <c r="G91" s="53"/>
    </row>
    <row r="92" spans="1:7" ht="12.75">
      <c r="A92" s="52"/>
      <c r="B92" s="53"/>
      <c r="C92" s="53"/>
      <c r="D92" s="53"/>
      <c r="E92" s="52"/>
      <c r="F92" s="52"/>
      <c r="G92" s="53"/>
    </row>
    <row r="93" spans="1:7" ht="12.75">
      <c r="A93" s="52"/>
      <c r="B93" s="52"/>
      <c r="C93" s="52"/>
      <c r="D93" s="52"/>
      <c r="E93" s="52"/>
      <c r="F93" s="52"/>
      <c r="G93" s="54" t="s">
        <v>117</v>
      </c>
    </row>
    <row r="94" spans="1:7" ht="15.75">
      <c r="A94" s="52"/>
      <c r="B94" s="144" t="s">
        <v>124</v>
      </c>
      <c r="C94" s="144"/>
      <c r="D94" s="144"/>
      <c r="E94" s="144"/>
      <c r="F94" s="144"/>
      <c r="G94" s="144"/>
    </row>
    <row r="95" spans="1:7" ht="15.75">
      <c r="A95" s="52"/>
      <c r="B95" s="144" t="s">
        <v>113</v>
      </c>
      <c r="C95" s="144"/>
      <c r="D95" s="144"/>
      <c r="E95" s="144"/>
      <c r="F95" s="144"/>
      <c r="G95" s="144"/>
    </row>
    <row r="96" spans="1:7" ht="15.75">
      <c r="A96" s="52"/>
      <c r="B96" s="144" t="s">
        <v>197</v>
      </c>
      <c r="C96" s="144"/>
      <c r="D96" s="144"/>
      <c r="E96" s="144"/>
      <c r="F96" s="144"/>
      <c r="G96" s="144"/>
    </row>
    <row r="97" spans="1:7" ht="13.5" thickBot="1">
      <c r="A97" s="52"/>
      <c r="B97" s="51"/>
      <c r="C97" s="51"/>
      <c r="D97" s="51"/>
      <c r="E97" s="51"/>
      <c r="F97" s="51"/>
      <c r="G97" s="51" t="s">
        <v>112</v>
      </c>
    </row>
    <row r="98" spans="1:7" ht="13.5" thickBot="1">
      <c r="A98" s="145" t="s">
        <v>111</v>
      </c>
      <c r="B98" s="147" t="s">
        <v>110</v>
      </c>
      <c r="C98" s="148" t="s">
        <v>179</v>
      </c>
      <c r="D98" s="148"/>
      <c r="E98" s="148" t="s">
        <v>198</v>
      </c>
      <c r="F98" s="148"/>
      <c r="G98" s="149" t="s">
        <v>73</v>
      </c>
    </row>
    <row r="99" spans="1:7" ht="39" thickBot="1">
      <c r="A99" s="146"/>
      <c r="B99" s="147"/>
      <c r="C99" s="84" t="s">
        <v>87</v>
      </c>
      <c r="D99" s="84" t="s">
        <v>109</v>
      </c>
      <c r="E99" s="84" t="s">
        <v>87</v>
      </c>
      <c r="F99" s="84" t="s">
        <v>109</v>
      </c>
      <c r="G99" s="149"/>
    </row>
    <row r="100" spans="1:7" ht="12.75">
      <c r="A100" s="85"/>
      <c r="B100" s="85"/>
      <c r="C100" s="85"/>
      <c r="D100" s="85"/>
      <c r="E100" s="85"/>
      <c r="F100" s="85"/>
      <c r="G100" s="85"/>
    </row>
    <row r="101" spans="1:7" ht="25.5">
      <c r="A101" s="46">
        <v>1</v>
      </c>
      <c r="B101" s="67" t="s">
        <v>108</v>
      </c>
      <c r="C101" s="58">
        <v>23796</v>
      </c>
      <c r="D101" s="59">
        <v>126</v>
      </c>
      <c r="E101" s="58">
        <v>23819</v>
      </c>
      <c r="F101" s="57">
        <f>E101/C101*100</f>
        <v>100.09665489998318</v>
      </c>
      <c r="G101" s="40"/>
    </row>
    <row r="102" spans="1:7" ht="25.5">
      <c r="A102" s="46">
        <v>2</v>
      </c>
      <c r="B102" s="48" t="s">
        <v>107</v>
      </c>
      <c r="C102" s="59"/>
      <c r="D102" s="59"/>
      <c r="E102" s="59"/>
      <c r="F102" s="57"/>
      <c r="G102" s="40"/>
    </row>
    <row r="103" spans="1:7" ht="12.75">
      <c r="A103" s="46"/>
      <c r="B103" s="48" t="s">
        <v>149</v>
      </c>
      <c r="C103" s="58">
        <v>23796</v>
      </c>
      <c r="D103" s="59">
        <v>126</v>
      </c>
      <c r="E103" s="58">
        <v>23819</v>
      </c>
      <c r="F103" s="57">
        <f>E103/C103*100</f>
        <v>100.09665489998318</v>
      </c>
      <c r="G103" s="40"/>
    </row>
    <row r="104" spans="1:7" ht="12.75">
      <c r="A104" s="46"/>
      <c r="B104" s="67"/>
      <c r="C104" s="59"/>
      <c r="D104" s="59"/>
      <c r="E104" s="59"/>
      <c r="F104" s="57"/>
      <c r="G104" s="40"/>
    </row>
    <row r="105" spans="1:7" ht="12.75">
      <c r="A105" s="46"/>
      <c r="B105" s="48" t="s">
        <v>116</v>
      </c>
      <c r="C105" s="59"/>
      <c r="D105" s="59"/>
      <c r="E105" s="59"/>
      <c r="F105" s="57"/>
      <c r="G105" s="40"/>
    </row>
    <row r="106" spans="1:7" ht="12.75">
      <c r="A106" s="46"/>
      <c r="B106" s="48" t="s">
        <v>115</v>
      </c>
      <c r="C106" s="59"/>
      <c r="D106" s="59"/>
      <c r="E106" s="59"/>
      <c r="F106" s="57"/>
      <c r="G106" s="40"/>
    </row>
    <row r="107" spans="1:7" ht="12.75">
      <c r="A107" s="46"/>
      <c r="B107" s="48" t="s">
        <v>115</v>
      </c>
      <c r="C107" s="59"/>
      <c r="D107" s="59"/>
      <c r="E107" s="59"/>
      <c r="F107" s="57"/>
      <c r="G107" s="40"/>
    </row>
    <row r="108" spans="1:7" ht="15.75" customHeight="1">
      <c r="A108" s="46">
        <v>3</v>
      </c>
      <c r="B108" s="48" t="s">
        <v>106</v>
      </c>
      <c r="C108" s="59"/>
      <c r="D108" s="59"/>
      <c r="E108" s="59"/>
      <c r="F108" s="57"/>
      <c r="G108" s="40"/>
    </row>
    <row r="109" spans="1:7" ht="25.5">
      <c r="A109" s="41">
        <v>4</v>
      </c>
      <c r="B109" s="48" t="s">
        <v>184</v>
      </c>
      <c r="C109" s="59" t="s">
        <v>90</v>
      </c>
      <c r="D109" s="59">
        <v>126</v>
      </c>
      <c r="E109" s="59" t="s">
        <v>90</v>
      </c>
      <c r="F109" s="57">
        <v>100</v>
      </c>
      <c r="G109" s="45"/>
    </row>
    <row r="110" spans="1:7" ht="12.75">
      <c r="A110" s="41">
        <v>5</v>
      </c>
      <c r="B110" s="38" t="s">
        <v>105</v>
      </c>
      <c r="C110" s="58">
        <v>0</v>
      </c>
      <c r="D110" s="59" t="s">
        <v>89</v>
      </c>
      <c r="E110" s="58">
        <v>0</v>
      </c>
      <c r="F110" s="57" t="s">
        <v>89</v>
      </c>
      <c r="G110" s="40"/>
    </row>
    <row r="111" spans="1:7" ht="25.5">
      <c r="A111" s="41">
        <v>6</v>
      </c>
      <c r="B111" s="48" t="s">
        <v>104</v>
      </c>
      <c r="C111" s="59"/>
      <c r="D111" s="59"/>
      <c r="E111" s="59"/>
      <c r="F111" s="57"/>
      <c r="G111" s="40"/>
    </row>
    <row r="112" spans="1:7" ht="12.75">
      <c r="A112" s="40"/>
      <c r="B112" s="38" t="s">
        <v>150</v>
      </c>
      <c r="C112" s="58">
        <v>23796</v>
      </c>
      <c r="D112" s="59">
        <v>126</v>
      </c>
      <c r="E112" s="58">
        <v>23819</v>
      </c>
      <c r="F112" s="57">
        <f>E112/C112*100</f>
        <v>100.09665489998318</v>
      </c>
      <c r="G112" s="40"/>
    </row>
    <row r="113" spans="1:7" ht="12.75">
      <c r="A113" s="60"/>
      <c r="B113" s="61"/>
      <c r="C113" s="86"/>
      <c r="D113" s="95"/>
      <c r="E113" s="86"/>
      <c r="F113" s="96"/>
      <c r="G113" s="60"/>
    </row>
    <row r="114" spans="1:7" ht="12.75">
      <c r="A114" s="52"/>
      <c r="B114" s="53"/>
      <c r="C114" s="53"/>
      <c r="D114" s="53"/>
      <c r="E114" s="52"/>
      <c r="F114" s="52"/>
      <c r="G114" s="53"/>
    </row>
    <row r="115" spans="1:7" ht="12.75">
      <c r="A115" s="52"/>
      <c r="B115" s="52"/>
      <c r="C115" s="52"/>
      <c r="D115" s="52"/>
      <c r="E115" s="52"/>
      <c r="F115" s="52"/>
      <c r="G115" s="54" t="s">
        <v>117</v>
      </c>
    </row>
    <row r="116" spans="1:7" ht="15.75">
      <c r="A116" s="52"/>
      <c r="B116" s="144" t="s">
        <v>129</v>
      </c>
      <c r="C116" s="144"/>
      <c r="D116" s="144"/>
      <c r="E116" s="144"/>
      <c r="F116" s="144"/>
      <c r="G116" s="144"/>
    </row>
    <row r="117" spans="1:7" ht="15.75">
      <c r="A117" s="52"/>
      <c r="B117" s="144" t="s">
        <v>113</v>
      </c>
      <c r="C117" s="144"/>
      <c r="D117" s="144"/>
      <c r="E117" s="144"/>
      <c r="F117" s="144"/>
      <c r="G117" s="144"/>
    </row>
    <row r="118" spans="1:7" ht="15.75">
      <c r="A118" s="52"/>
      <c r="B118" s="144" t="s">
        <v>197</v>
      </c>
      <c r="C118" s="144"/>
      <c r="D118" s="144"/>
      <c r="E118" s="144"/>
      <c r="F118" s="144"/>
      <c r="G118" s="144"/>
    </row>
    <row r="119" spans="1:7" ht="13.5" thickBot="1">
      <c r="A119" s="52"/>
      <c r="B119" s="51"/>
      <c r="C119" s="51"/>
      <c r="D119" s="51"/>
      <c r="E119" s="51"/>
      <c r="F119" s="51"/>
      <c r="G119" s="51" t="s">
        <v>112</v>
      </c>
    </row>
    <row r="120" spans="1:7" ht="13.5" thickBot="1">
      <c r="A120" s="145" t="s">
        <v>111</v>
      </c>
      <c r="B120" s="145" t="s">
        <v>110</v>
      </c>
      <c r="C120" s="153" t="s">
        <v>179</v>
      </c>
      <c r="D120" s="154"/>
      <c r="E120" s="153" t="s">
        <v>198</v>
      </c>
      <c r="F120" s="154"/>
      <c r="G120" s="155" t="s">
        <v>73</v>
      </c>
    </row>
    <row r="121" spans="1:7" ht="39" thickBot="1">
      <c r="A121" s="146"/>
      <c r="B121" s="146"/>
      <c r="C121" s="84" t="s">
        <v>87</v>
      </c>
      <c r="D121" s="84" t="s">
        <v>109</v>
      </c>
      <c r="E121" s="84" t="s">
        <v>87</v>
      </c>
      <c r="F121" s="84" t="s">
        <v>109</v>
      </c>
      <c r="G121" s="156"/>
    </row>
    <row r="122" spans="1:7" ht="12.75">
      <c r="A122" s="150"/>
      <c r="B122" s="151"/>
      <c r="C122" s="151"/>
      <c r="D122" s="151"/>
      <c r="E122" s="151"/>
      <c r="F122" s="151"/>
      <c r="G122" s="152"/>
    </row>
    <row r="123" spans="1:7" ht="25.5">
      <c r="A123" s="46">
        <v>1</v>
      </c>
      <c r="B123" s="50" t="s">
        <v>108</v>
      </c>
      <c r="C123" s="49">
        <v>117220</v>
      </c>
      <c r="D123" s="46">
        <v>51</v>
      </c>
      <c r="E123" s="49">
        <v>121908</v>
      </c>
      <c r="F123" s="47">
        <f>E123/C123*100</f>
        <v>103.99931752260707</v>
      </c>
      <c r="G123" s="40"/>
    </row>
    <row r="124" spans="1:7" ht="25.5">
      <c r="A124" s="46">
        <v>2</v>
      </c>
      <c r="B124" s="42" t="s">
        <v>107</v>
      </c>
      <c r="C124" s="46"/>
      <c r="D124" s="46"/>
      <c r="E124" s="46"/>
      <c r="F124" s="47"/>
      <c r="G124" s="40"/>
    </row>
    <row r="125" spans="1:7" ht="25.5">
      <c r="A125" s="46"/>
      <c r="B125" s="42" t="s">
        <v>151</v>
      </c>
      <c r="C125" s="49"/>
      <c r="D125" s="46"/>
      <c r="E125" s="49"/>
      <c r="F125" s="47"/>
      <c r="G125" s="40"/>
    </row>
    <row r="126" spans="1:7" ht="12.75">
      <c r="A126" s="46"/>
      <c r="B126" s="111" t="s">
        <v>180</v>
      </c>
      <c r="C126" s="46">
        <v>117220</v>
      </c>
      <c r="D126" s="46">
        <v>51</v>
      </c>
      <c r="E126" s="46">
        <v>121908</v>
      </c>
      <c r="F126" s="47">
        <f>E126/C126*100</f>
        <v>103.99931752260707</v>
      </c>
      <c r="G126" s="40"/>
    </row>
    <row r="127" spans="1:7" ht="12.75">
      <c r="A127" s="46"/>
      <c r="B127" s="42" t="s">
        <v>116</v>
      </c>
      <c r="C127" s="46"/>
      <c r="D127" s="46"/>
      <c r="E127" s="46"/>
      <c r="F127" s="47"/>
      <c r="G127" s="40"/>
    </row>
    <row r="128" spans="1:7" ht="15.75" customHeight="1">
      <c r="A128" s="46">
        <v>3</v>
      </c>
      <c r="B128" s="42" t="s">
        <v>106</v>
      </c>
      <c r="C128" s="46" t="s">
        <v>89</v>
      </c>
      <c r="D128" s="46" t="s">
        <v>89</v>
      </c>
      <c r="E128" s="46" t="s">
        <v>89</v>
      </c>
      <c r="F128" s="47" t="s">
        <v>89</v>
      </c>
      <c r="G128" s="40"/>
    </row>
    <row r="129" spans="1:7" ht="25.5">
      <c r="A129" s="41">
        <v>4</v>
      </c>
      <c r="B129" s="42" t="s">
        <v>184</v>
      </c>
      <c r="C129" s="45" t="s">
        <v>90</v>
      </c>
      <c r="D129" s="45">
        <v>102</v>
      </c>
      <c r="E129" s="45" t="s">
        <v>90</v>
      </c>
      <c r="F129" s="47">
        <v>103</v>
      </c>
      <c r="G129" s="45"/>
    </row>
    <row r="130" spans="1:7" ht="12.75">
      <c r="A130" s="41">
        <v>5</v>
      </c>
      <c r="B130" s="40" t="s">
        <v>105</v>
      </c>
      <c r="C130" s="43">
        <v>0</v>
      </c>
      <c r="D130" s="41" t="s">
        <v>89</v>
      </c>
      <c r="E130" s="43">
        <v>0</v>
      </c>
      <c r="F130" s="47" t="s">
        <v>89</v>
      </c>
      <c r="G130" s="40"/>
    </row>
    <row r="131" spans="1:7" ht="25.5">
      <c r="A131" s="41">
        <v>6</v>
      </c>
      <c r="B131" s="42" t="s">
        <v>104</v>
      </c>
      <c r="C131" s="41"/>
      <c r="D131" s="41"/>
      <c r="E131" s="41"/>
      <c r="F131" s="47"/>
      <c r="G131" s="40"/>
    </row>
    <row r="132" spans="1:7" ht="12.75">
      <c r="A132" s="41"/>
      <c r="B132" s="42" t="s">
        <v>181</v>
      </c>
      <c r="C132" s="41">
        <v>100</v>
      </c>
      <c r="D132" s="41">
        <v>53</v>
      </c>
      <c r="E132" s="41">
        <v>103.7</v>
      </c>
      <c r="F132" s="47">
        <f>E132/C132*100</f>
        <v>103.69999999999999</v>
      </c>
      <c r="G132" s="40"/>
    </row>
    <row r="133" spans="1:7" ht="12.75">
      <c r="A133" s="40"/>
      <c r="B133" s="40" t="s">
        <v>182</v>
      </c>
      <c r="C133" s="41">
        <v>270</v>
      </c>
      <c r="D133" s="41">
        <v>53</v>
      </c>
      <c r="E133" s="41">
        <v>280</v>
      </c>
      <c r="F133" s="47">
        <f>E133/C133*100</f>
        <v>103.7037037037037</v>
      </c>
      <c r="G133" s="40"/>
    </row>
    <row r="134" spans="1:7" ht="12.75">
      <c r="A134" s="60"/>
      <c r="B134" s="60"/>
      <c r="C134" s="62"/>
      <c r="D134" s="62"/>
      <c r="E134" s="62"/>
      <c r="F134" s="97"/>
      <c r="G134" s="60"/>
    </row>
    <row r="135" spans="1:7" ht="12.75">
      <c r="A135" s="60"/>
      <c r="B135" s="61"/>
      <c r="C135" s="55"/>
      <c r="D135" s="62"/>
      <c r="E135" s="55"/>
      <c r="F135" s="63"/>
      <c r="G135" s="53"/>
    </row>
    <row r="136" spans="1:7" ht="12.75">
      <c r="A136" s="52"/>
      <c r="B136" s="52"/>
      <c r="C136" s="52"/>
      <c r="D136" s="52"/>
      <c r="E136" s="52"/>
      <c r="F136" s="52"/>
      <c r="G136" s="54" t="s">
        <v>117</v>
      </c>
    </row>
    <row r="137" spans="1:7" ht="15.75">
      <c r="A137" s="52"/>
      <c r="B137" s="144" t="s">
        <v>120</v>
      </c>
      <c r="C137" s="144"/>
      <c r="D137" s="144"/>
      <c r="E137" s="144"/>
      <c r="F137" s="144"/>
      <c r="G137" s="144"/>
    </row>
    <row r="138" spans="1:7" ht="15.75">
      <c r="A138" s="52"/>
      <c r="B138" s="144" t="s">
        <v>113</v>
      </c>
      <c r="C138" s="144"/>
      <c r="D138" s="144"/>
      <c r="E138" s="144"/>
      <c r="F138" s="144"/>
      <c r="G138" s="144"/>
    </row>
    <row r="139" spans="1:7" ht="15.75">
      <c r="A139" s="52"/>
      <c r="B139" s="144" t="s">
        <v>199</v>
      </c>
      <c r="C139" s="144"/>
      <c r="D139" s="144"/>
      <c r="E139" s="144"/>
      <c r="F139" s="144"/>
      <c r="G139" s="144"/>
    </row>
    <row r="140" spans="1:7" ht="13.5" thickBot="1">
      <c r="A140" s="52"/>
      <c r="B140" s="51"/>
      <c r="C140" s="51"/>
      <c r="D140" s="51"/>
      <c r="E140" s="51"/>
      <c r="F140" s="51"/>
      <c r="G140" s="51" t="s">
        <v>112</v>
      </c>
    </row>
    <row r="141" spans="1:7" ht="13.5" thickBot="1">
      <c r="A141" s="145" t="s">
        <v>111</v>
      </c>
      <c r="B141" s="147" t="s">
        <v>110</v>
      </c>
      <c r="C141" s="148" t="s">
        <v>179</v>
      </c>
      <c r="D141" s="148"/>
      <c r="E141" s="148" t="s">
        <v>198</v>
      </c>
      <c r="F141" s="148"/>
      <c r="G141" s="149" t="s">
        <v>73</v>
      </c>
    </row>
    <row r="142" spans="1:7" ht="39" thickBot="1">
      <c r="A142" s="146"/>
      <c r="B142" s="147"/>
      <c r="C142" s="84" t="s">
        <v>87</v>
      </c>
      <c r="D142" s="84" t="s">
        <v>109</v>
      </c>
      <c r="E142" s="84" t="s">
        <v>87</v>
      </c>
      <c r="F142" s="84" t="s">
        <v>109</v>
      </c>
      <c r="G142" s="149"/>
    </row>
    <row r="143" spans="1:7" ht="12.75">
      <c r="A143" s="85"/>
      <c r="B143" s="85"/>
      <c r="C143" s="85"/>
      <c r="D143" s="85"/>
      <c r="E143" s="85"/>
      <c r="F143" s="85"/>
      <c r="G143" s="85"/>
    </row>
    <row r="144" spans="1:7" ht="25.5">
      <c r="A144" s="46">
        <v>1</v>
      </c>
      <c r="B144" s="50" t="s">
        <v>108</v>
      </c>
      <c r="C144" s="49">
        <v>38637.2</v>
      </c>
      <c r="D144" s="46">
        <v>93</v>
      </c>
      <c r="E144" s="49">
        <v>45127.2</v>
      </c>
      <c r="F144" s="47">
        <f>E144/C144*100</f>
        <v>116.79728344704068</v>
      </c>
      <c r="G144" s="40"/>
    </row>
    <row r="145" spans="1:7" ht="25.5">
      <c r="A145" s="46">
        <v>2</v>
      </c>
      <c r="B145" s="42" t="s">
        <v>107</v>
      </c>
      <c r="C145" s="46"/>
      <c r="D145" s="46"/>
      <c r="E145" s="46"/>
      <c r="F145" s="47"/>
      <c r="G145" s="40"/>
    </row>
    <row r="146" spans="1:7" ht="25.5">
      <c r="A146" s="46"/>
      <c r="B146" s="42" t="s">
        <v>152</v>
      </c>
      <c r="C146" s="49">
        <v>16090.4</v>
      </c>
      <c r="D146" s="46">
        <v>85</v>
      </c>
      <c r="E146" s="49">
        <v>19981.5</v>
      </c>
      <c r="F146" s="47">
        <f>E146/C146*100</f>
        <v>124.18274250484762</v>
      </c>
      <c r="G146" s="40"/>
    </row>
    <row r="147" spans="1:7" ht="12.75">
      <c r="A147" s="46"/>
      <c r="B147" s="42" t="s">
        <v>153</v>
      </c>
      <c r="C147" s="49">
        <v>13960.6</v>
      </c>
      <c r="D147" s="46">
        <v>96</v>
      </c>
      <c r="E147" s="49">
        <v>15204</v>
      </c>
      <c r="F147" s="47">
        <f>E147/C147*100</f>
        <v>108.90649399022965</v>
      </c>
      <c r="G147" s="40"/>
    </row>
    <row r="148" spans="1:7" ht="12.75">
      <c r="A148" s="46"/>
      <c r="B148" s="42" t="s">
        <v>154</v>
      </c>
      <c r="C148" s="49">
        <v>7352.2</v>
      </c>
      <c r="D148" s="46">
        <v>102</v>
      </c>
      <c r="E148" s="49">
        <v>8094</v>
      </c>
      <c r="F148" s="47">
        <f>E148/C148*100</f>
        <v>110.08949702129975</v>
      </c>
      <c r="G148" s="40"/>
    </row>
    <row r="149" spans="1:7" ht="12.75">
      <c r="A149" s="46"/>
      <c r="B149" s="42" t="s">
        <v>155</v>
      </c>
      <c r="C149" s="49">
        <v>1234</v>
      </c>
      <c r="D149" s="46">
        <v>136</v>
      </c>
      <c r="E149" s="49">
        <v>1847.7</v>
      </c>
      <c r="F149" s="47">
        <f>E149/C149*100</f>
        <v>149.7325769854133</v>
      </c>
      <c r="G149" s="40"/>
    </row>
    <row r="150" spans="1:7" ht="12.75">
      <c r="A150" s="46">
        <v>3</v>
      </c>
      <c r="B150" s="42" t="s">
        <v>106</v>
      </c>
      <c r="C150" s="46"/>
      <c r="D150" s="46"/>
      <c r="E150" s="46"/>
      <c r="F150" s="47"/>
      <c r="G150" s="40"/>
    </row>
    <row r="151" spans="1:7" ht="25.5">
      <c r="A151" s="41">
        <v>4</v>
      </c>
      <c r="B151" s="42" t="s">
        <v>184</v>
      </c>
      <c r="C151" s="45" t="s">
        <v>90</v>
      </c>
      <c r="D151" s="45">
        <v>92</v>
      </c>
      <c r="E151" s="45" t="s">
        <v>90</v>
      </c>
      <c r="F151" s="47">
        <v>111</v>
      </c>
      <c r="G151" s="45"/>
    </row>
    <row r="152" spans="1:7" ht="12.75">
      <c r="A152" s="41">
        <v>7</v>
      </c>
      <c r="B152" s="40" t="s">
        <v>105</v>
      </c>
      <c r="C152" s="43">
        <v>-2700</v>
      </c>
      <c r="D152" s="56" t="s">
        <v>89</v>
      </c>
      <c r="E152" s="44"/>
      <c r="F152" s="47" t="s">
        <v>89</v>
      </c>
      <c r="G152" s="40"/>
    </row>
    <row r="153" spans="1:7" ht="25.5">
      <c r="A153" s="41">
        <v>6</v>
      </c>
      <c r="B153" s="42" t="s">
        <v>104</v>
      </c>
      <c r="C153" s="41"/>
      <c r="D153" s="41"/>
      <c r="E153" s="41"/>
      <c r="F153" s="47"/>
      <c r="G153" s="40"/>
    </row>
    <row r="154" spans="1:7" ht="25.5">
      <c r="A154" s="40"/>
      <c r="B154" s="42" t="s">
        <v>119</v>
      </c>
      <c r="C154" s="43">
        <v>7.5</v>
      </c>
      <c r="D154" s="41">
        <v>85</v>
      </c>
      <c r="E154" s="43">
        <v>8.7</v>
      </c>
      <c r="F154" s="47">
        <f>E154/C154*100</f>
        <v>115.99999999999999</v>
      </c>
      <c r="G154" s="40"/>
    </row>
    <row r="155" spans="1:7" ht="12.75">
      <c r="A155" s="40"/>
      <c r="B155" s="42" t="s">
        <v>118</v>
      </c>
      <c r="C155" s="43">
        <v>350.3</v>
      </c>
      <c r="D155" s="41">
        <v>95</v>
      </c>
      <c r="E155" s="43">
        <v>369</v>
      </c>
      <c r="F155" s="47">
        <f>E155/C155*100</f>
        <v>105.33828147302312</v>
      </c>
      <c r="G155" s="40"/>
    </row>
    <row r="156" spans="1:7" ht="12.75">
      <c r="A156" s="36"/>
      <c r="B156" s="42" t="s">
        <v>156</v>
      </c>
      <c r="C156" s="59">
        <v>176.2</v>
      </c>
      <c r="D156" s="59">
        <v>101</v>
      </c>
      <c r="E156" s="59">
        <v>191</v>
      </c>
      <c r="F156" s="47">
        <f>E156/C156*100</f>
        <v>108.39954597048809</v>
      </c>
      <c r="G156" s="36"/>
    </row>
    <row r="157" spans="1:7" ht="12.75">
      <c r="A157" s="36"/>
      <c r="B157" s="42" t="s">
        <v>157</v>
      </c>
      <c r="C157" s="59">
        <v>2.3</v>
      </c>
      <c r="D157" s="59">
        <v>131</v>
      </c>
      <c r="E157" s="59">
        <v>2.9</v>
      </c>
      <c r="F157" s="47">
        <f>E157/C157*100</f>
        <v>126.08695652173914</v>
      </c>
      <c r="G157" s="36"/>
    </row>
  </sheetData>
  <sheetProtection/>
  <mergeCells count="50">
    <mergeCell ref="B2:G2"/>
    <mergeCell ref="B3:G3"/>
    <mergeCell ref="B4:G4"/>
    <mergeCell ref="A6:A7"/>
    <mergeCell ref="B6:B7"/>
    <mergeCell ref="C6:D6"/>
    <mergeCell ref="E6:F6"/>
    <mergeCell ref="G6:G7"/>
    <mergeCell ref="B50:G50"/>
    <mergeCell ref="B51:G51"/>
    <mergeCell ref="B52:G52"/>
    <mergeCell ref="A54:A55"/>
    <mergeCell ref="B54:B55"/>
    <mergeCell ref="C54:D54"/>
    <mergeCell ref="E54:F54"/>
    <mergeCell ref="G54:G55"/>
    <mergeCell ref="A56:G56"/>
    <mergeCell ref="B72:G72"/>
    <mergeCell ref="B73:G73"/>
    <mergeCell ref="B74:G74"/>
    <mergeCell ref="A76:A77"/>
    <mergeCell ref="B76:B77"/>
    <mergeCell ref="C76:D76"/>
    <mergeCell ref="E76:F76"/>
    <mergeCell ref="G76:G77"/>
    <mergeCell ref="B94:G94"/>
    <mergeCell ref="B95:G95"/>
    <mergeCell ref="B96:G96"/>
    <mergeCell ref="A98:A99"/>
    <mergeCell ref="B98:B99"/>
    <mergeCell ref="C98:D98"/>
    <mergeCell ref="E98:F98"/>
    <mergeCell ref="G98:G99"/>
    <mergeCell ref="A122:G122"/>
    <mergeCell ref="B116:G116"/>
    <mergeCell ref="B117:G117"/>
    <mergeCell ref="B118:G118"/>
    <mergeCell ref="A120:A121"/>
    <mergeCell ref="B120:B121"/>
    <mergeCell ref="C120:D120"/>
    <mergeCell ref="E120:F120"/>
    <mergeCell ref="G120:G121"/>
    <mergeCell ref="B137:G137"/>
    <mergeCell ref="B138:G138"/>
    <mergeCell ref="B139:G139"/>
    <mergeCell ref="A141:A142"/>
    <mergeCell ref="B141:B142"/>
    <mergeCell ref="C141:D141"/>
    <mergeCell ref="E141:F141"/>
    <mergeCell ref="G141:G1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zKolesnikova</cp:lastModifiedBy>
  <cp:lastPrinted>2021-07-27T06:50:53Z</cp:lastPrinted>
  <dcterms:modified xsi:type="dcterms:W3CDTF">2021-07-27T11:20:50Z</dcterms:modified>
  <cp:category/>
  <cp:version/>
  <cp:contentType/>
  <cp:contentStatus/>
</cp:coreProperties>
</file>