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458" activeTab="0"/>
  </bookViews>
  <sheets>
    <sheet name="Общая таблица" sheetId="1" r:id="rId1"/>
    <sheet name="Предприятия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таблица'!$A$1:$G$124</definedName>
  </definedNames>
  <calcPr fullCalcOnLoad="1"/>
</workbook>
</file>

<file path=xl/sharedStrings.xml><?xml version="1.0" encoding="utf-8"?>
<sst xmlns="http://schemas.openxmlformats.org/spreadsheetml/2006/main" count="394" uniqueCount="202">
  <si>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</si>
  <si>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</si>
  <si>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</si>
  <si>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</si>
  <si>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</si>
  <si>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</si>
  <si>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</si>
  <si>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</si>
  <si>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</si>
  <si>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</si>
  <si>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</si>
  <si>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</si>
  <si>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</si>
  <si>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</si>
  <si>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</si>
  <si>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</si>
  <si>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</si>
  <si>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</si>
  <si>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</si>
  <si>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</si>
  <si>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</si>
  <si>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</si>
  <si>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</si>
  <si>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</si>
  <si>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</si>
  <si>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</si>
  <si>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</si>
  <si>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</si>
  <si>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</si>
  <si>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</si>
  <si>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</si>
  <si>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</si>
  <si>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</si>
  <si>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</si>
  <si>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</si>
  <si>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</si>
  <si>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</si>
  <si>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</si>
  <si>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</si>
  <si>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</si>
  <si>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</si>
  <si>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</si>
  <si>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</si>
  <si>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</si>
  <si>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</si>
  <si>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</si>
  <si>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</si>
  <si>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</si>
  <si>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</si>
  <si>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</si>
  <si>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</si>
  <si>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</si>
  <si>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</si>
  <si>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</si>
  <si>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</si>
  <si>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</si>
  <si>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</si>
  <si>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</si>
  <si>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</si>
  <si>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</si>
  <si>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</si>
  <si>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</si>
  <si>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</si>
  <si>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</si>
  <si>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</si>
  <si>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</si>
  <si>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</si>
  <si>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</si>
  <si>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</si>
  <si>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</si>
  <si>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</si>
  <si>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</si>
  <si>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</si>
  <si>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</si>
  <si>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</si>
  <si>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</si>
  <si>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</si>
  <si>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</si>
  <si>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</si>
  <si>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</si>
  <si>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</si>
  <si>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</si>
  <si>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</si>
  <si>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</si>
  <si>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</si>
  <si>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</si>
  <si>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</si>
  <si>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</si>
  <si>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</si>
  <si>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</si>
  <si>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</si>
  <si>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</si>
  <si>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</si>
  <si>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</si>
  <si>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</si>
  <si>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</si>
  <si>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</si>
  <si>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</si>
  <si>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</si>
  <si>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</si>
  <si>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</si>
  <si>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</si>
  <si>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</si>
  <si>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</si>
  <si>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</si>
  <si>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</si>
  <si>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</si>
  <si>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</si>
  <si>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</si>
  <si>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</si>
  <si>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</si>
  <si>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>Данные по  МКУП "Богучаркоммунсервис"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</si>
  <si>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</si>
  <si>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</si>
  <si>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</si>
  <si>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</si>
  <si>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Овцы                                                     </t>
  </si>
  <si>
    <t xml:space="preserve"> -  переработано молока,                     т.</t>
  </si>
  <si>
    <t>Птицы</t>
  </si>
  <si>
    <t xml:space="preserve">Данные по  ООО  "Тихий Дон"   </t>
  </si>
  <si>
    <t>Наличие кормов в расчете на 1 условную голову, ц. ке.</t>
  </si>
  <si>
    <t>Наличие зернофуража, тн. ке.</t>
  </si>
  <si>
    <t xml:space="preserve">  района    на начало периода, тыс.руб.</t>
  </si>
  <si>
    <r>
      <t>Территория -</t>
    </r>
    <r>
      <rPr>
        <u val="single"/>
        <sz val="14"/>
        <color indexed="8"/>
        <rFont val="Times New Roman"/>
        <family val="1"/>
      </rPr>
      <t xml:space="preserve"> 2,2 тыс.</t>
    </r>
    <r>
      <rPr>
        <sz val="14"/>
        <color indexed="8"/>
        <rFont val="Times New Roman"/>
        <family val="1"/>
      </rPr>
      <t>кв.км</t>
    </r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</si>
  <si>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</si>
  <si>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</si>
  <si>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</si>
  <si>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</si>
  <si>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</si>
  <si>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</si>
  <si>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</si>
  <si>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</si>
  <si>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</si>
  <si>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</si>
  <si>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  Производство прочих пищевых продуктов  10.8 </t>
  </si>
  <si>
    <t xml:space="preserve">      -  хлеб и хлебобулочные изделия  10.8</t>
  </si>
  <si>
    <t xml:space="preserve">      - кондитерские изделия 10.8</t>
  </si>
  <si>
    <t xml:space="preserve"> -  хлеб и хлебобулочные изделия               т.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</si>
  <si>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</si>
  <si>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</si>
  <si>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 xml:space="preserve"> -   Разработка гравийных и песчаных карьеров, добыча глины и каолина 08.12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</si>
  <si>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</si>
  <si>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</si>
  <si>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</si>
  <si>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 90.00.1 Удаление и обработка сточных вод  т.м3</t>
  </si>
  <si>
    <t xml:space="preserve">   40.30.2 Передача пара и горячей воды</t>
  </si>
  <si>
    <r>
      <t>Оборот предприятий, млн.рублей   -  всего</t>
    </r>
    <r>
      <rPr>
        <b/>
        <vertAlign val="superscript"/>
        <sz val="14"/>
        <rFont val="Times New Roman"/>
        <family val="1"/>
      </rPr>
      <t>**)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</si>
  <si>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</si>
  <si>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t>"Водоснабжение, водоотведение, организация сбора и утилизации отходов, деятельность по ликвидации загрязнений", млн. руб.</t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</si>
  <si>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</si>
  <si>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</si>
  <si>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</si>
  <si>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</si>
  <si>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</si>
  <si>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</si>
  <si>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</si>
  <si>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</si>
  <si>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</si>
  <si>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</si>
  <si>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</si>
  <si>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 подсолнечник</t>
  </si>
  <si>
    <t xml:space="preserve"> - ядро подсолнечника сырое</t>
  </si>
  <si>
    <t xml:space="preserve"> - дробленка</t>
  </si>
  <si>
    <t xml:space="preserve">  - ядро подсолнечника обжаренное соленое в стакане</t>
  </si>
  <si>
    <t xml:space="preserve"> - ядро подсолнечника обжаренное соленое в стакане</t>
  </si>
  <si>
    <t xml:space="preserve">Данные по  АО "Богучармолоко"   </t>
  </si>
  <si>
    <t xml:space="preserve"> - камень природный дробленый, 08.12.150</t>
  </si>
  <si>
    <t xml:space="preserve">  - камень природный дробленый       (тыс. м куб)</t>
  </si>
  <si>
    <t xml:space="preserve">  -  камень природный дробленый       (тыс. тонн)</t>
  </si>
  <si>
    <r>
      <t>Темп роста (снижения) промышленного производства в сопоставимых ценах (ценах 2018 года),  %</t>
    </r>
    <r>
      <rPr>
        <vertAlign val="superscript"/>
        <sz val="14"/>
        <rFont val="Times New Roman"/>
        <family val="1"/>
      </rPr>
      <t>**)</t>
    </r>
  </si>
  <si>
    <t>Темп роста (снижения) промышленного производства в сопоставимых ценах (ценах 2018 года), в %</t>
  </si>
  <si>
    <t xml:space="preserve"> - козинаки</t>
  </si>
  <si>
    <t>январь - июнь  2022 г</t>
  </si>
  <si>
    <t>110</t>
  </si>
  <si>
    <t>январь - июнь  2022 года</t>
  </si>
  <si>
    <t xml:space="preserve">      - за период (январь-июнь*)</t>
  </si>
  <si>
    <t>Оборот розничной торговли (по всем каналам реализации) в действующих ценах, млн.руб.*)</t>
  </si>
  <si>
    <t>Темп роста оборота розничной торговли по всем каналам реализации в сопоставимых ценах, % **)</t>
  </si>
  <si>
    <t xml:space="preserve">Объем платных услуг населению в действующих ценах - всего, тыс.рублей *)                                           </t>
  </si>
  <si>
    <t>Темп роста объема платных услуг в сопоставимых ценах, % **)</t>
  </si>
  <si>
    <t>*)  Данные района (уточняются специалистами ГУЭР при наличии информации)</t>
  </si>
  <si>
    <t>МАЛОЕ ПРЕДПРИНИМАТЕЛЬСТВО *)</t>
  </si>
  <si>
    <t xml:space="preserve"> - семечки полосатые</t>
  </si>
  <si>
    <t xml:space="preserve"> - козинаки арахисовые</t>
  </si>
  <si>
    <t xml:space="preserve"> -   Передача пара и горячей воды 35.30.2</t>
  </si>
  <si>
    <t xml:space="preserve"> - Деятельность по предоставлению прочиз персональных услуг (96.0)</t>
  </si>
  <si>
    <t>***) по состоянию на 01.06.2022</t>
  </si>
  <si>
    <t>январь - июнь  2023 г</t>
  </si>
  <si>
    <t>за январь-июнь  2023 года</t>
  </si>
  <si>
    <t xml:space="preserve">Население на начало отчетного периода -37,396  тыс.человек </t>
  </si>
  <si>
    <t>119</t>
  </si>
  <si>
    <t>101,1</t>
  </si>
  <si>
    <t>111</t>
  </si>
  <si>
    <t>114</t>
  </si>
  <si>
    <t>108</t>
  </si>
  <si>
    <t>104,5</t>
  </si>
  <si>
    <t>101,7</t>
  </si>
  <si>
    <t>за январь - июнь  2023 года</t>
  </si>
  <si>
    <t>январь - июнь  2023 года</t>
  </si>
  <si>
    <t>,</t>
  </si>
  <si>
    <t>за январь - июнь 2023 года</t>
  </si>
  <si>
    <t xml:space="preserve"> - козиаки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</si>
</sst>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#,##0.0"/>
  </numFmts>
  <fonts count="62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vertAlign val="superscript"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4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wrapText="1"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74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4" fontId="1" fillId="33" borderId="10" xfId="52" applyNumberFormat="1" applyFont="1" applyFill="1" applyBorder="1" applyAlignment="1">
      <alignment horizontal="center"/>
      <protection/>
    </xf>
    <xf numFmtId="174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4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3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0" fontId="0" fillId="33" borderId="0" xfId="52" applyFill="1" applyBorder="1" applyAlignment="1">
      <alignment horizontal="center"/>
      <protection/>
    </xf>
    <xf numFmtId="1" fontId="1" fillId="33" borderId="10" xfId="52" applyNumberFormat="1" applyFont="1" applyFill="1" applyBorder="1" applyAlignment="1">
      <alignment horizontal="center"/>
      <protection/>
    </xf>
    <xf numFmtId="174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74" fontId="1" fillId="33" borderId="0" xfId="52" applyNumberFormat="1" applyFont="1" applyFill="1" applyBorder="1" applyAlignment="1">
      <alignment horizontal="center"/>
      <protection/>
    </xf>
    <xf numFmtId="1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182" fontId="8" fillId="0" borderId="10" xfId="0" applyNumberFormat="1" applyFont="1" applyFill="1" applyBorder="1" applyAlignment="1">
      <alignment horizontal="center"/>
    </xf>
    <xf numFmtId="2" fontId="60" fillId="0" borderId="0" xfId="0" applyNumberFormat="1" applyFont="1" applyFill="1" applyAlignment="1">
      <alignment horizontal="left" wrapText="1"/>
    </xf>
    <xf numFmtId="0" fontId="8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wrapText="1"/>
    </xf>
    <xf numFmtId="182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4" fillId="33" borderId="11" xfId="52" applyFont="1" applyFill="1" applyBorder="1" applyAlignment="1">
      <alignment horizontal="center" vertical="center" wrapText="1"/>
      <protection/>
    </xf>
    <xf numFmtId="0" fontId="12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2" fillId="33" borderId="12" xfId="52" applyFont="1" applyFill="1" applyBorder="1" applyAlignment="1">
      <alignment horizontal="center" wrapText="1"/>
      <protection/>
    </xf>
    <xf numFmtId="174" fontId="1" fillId="33" borderId="0" xfId="52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wrapText="1"/>
    </xf>
    <xf numFmtId="175" fontId="9" fillId="0" borderId="10" xfId="0" applyNumberFormat="1" applyFont="1" applyFill="1" applyBorder="1" applyAlignment="1">
      <alignment horizontal="center"/>
    </xf>
    <xf numFmtId="174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3" borderId="0" xfId="52" applyFont="1" applyFill="1" applyBorder="1" applyAlignment="1">
      <alignment horizontal="center"/>
      <protection/>
    </xf>
    <xf numFmtId="1" fontId="1" fillId="33" borderId="0" xfId="52" applyNumberFormat="1" applyFont="1" applyFill="1" applyBorder="1" applyAlignment="1">
      <alignment horizontal="center"/>
      <protection/>
    </xf>
    <xf numFmtId="1" fontId="1" fillId="33" borderId="0" xfId="52" applyNumberFormat="1" applyFont="1" applyFill="1" applyBorder="1" applyAlignment="1">
      <alignment horizontal="center" wrapText="1"/>
      <protection/>
    </xf>
    <xf numFmtId="174" fontId="21" fillId="34" borderId="10" xfId="0" applyNumberFormat="1" applyFont="1" applyFill="1" applyBorder="1" applyAlignment="1">
      <alignment/>
    </xf>
    <xf numFmtId="2" fontId="21" fillId="34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2" fontId="21" fillId="0" borderId="10" xfId="0" applyNumberFormat="1" applyFont="1" applyFill="1" applyBorder="1" applyAlignment="1">
      <alignment horizontal="center" wrapText="1"/>
    </xf>
    <xf numFmtId="174" fontId="21" fillId="0" borderId="10" xfId="0" applyNumberFormat="1" applyFont="1" applyFill="1" applyBorder="1" applyAlignment="1">
      <alignment horizontal="center"/>
    </xf>
    <xf numFmtId="175" fontId="21" fillId="34" borderId="10" xfId="0" applyNumberFormat="1" applyFont="1" applyFill="1" applyBorder="1" applyAlignment="1">
      <alignment horizontal="center"/>
    </xf>
    <xf numFmtId="1" fontId="21" fillId="34" borderId="10" xfId="0" applyNumberFormat="1" applyFont="1" applyFill="1" applyBorder="1" applyAlignment="1">
      <alignment horizontal="center" wrapText="1"/>
    </xf>
    <xf numFmtId="174" fontId="21" fillId="34" borderId="10" xfId="0" applyNumberFormat="1" applyFont="1" applyFill="1" applyBorder="1" applyAlignment="1">
      <alignment horizontal="center"/>
    </xf>
    <xf numFmtId="2" fontId="21" fillId="34" borderId="10" xfId="0" applyNumberFormat="1" applyFont="1" applyFill="1" applyBorder="1" applyAlignment="1">
      <alignment horizontal="center" wrapText="1"/>
    </xf>
    <xf numFmtId="175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 wrapText="1"/>
    </xf>
    <xf numFmtId="0" fontId="19" fillId="33" borderId="10" xfId="52" applyFont="1" applyFill="1" applyBorder="1" applyAlignment="1">
      <alignment wrapText="1"/>
      <protection/>
    </xf>
    <xf numFmtId="175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wrapText="1"/>
    </xf>
    <xf numFmtId="2" fontId="9" fillId="35" borderId="13" xfId="0" applyNumberFormat="1" applyFont="1" applyFill="1" applyBorder="1" applyAlignment="1">
      <alignment horizontal="left" wrapText="1"/>
    </xf>
    <xf numFmtId="2" fontId="9" fillId="35" borderId="14" xfId="0" applyNumberFormat="1" applyFont="1" applyFill="1" applyBorder="1" applyAlignment="1">
      <alignment horizontal="left" wrapText="1"/>
    </xf>
    <xf numFmtId="2" fontId="8" fillId="35" borderId="10" xfId="0" applyNumberFormat="1" applyFont="1" applyFill="1" applyBorder="1" applyAlignment="1">
      <alignment horizontal="center"/>
    </xf>
    <xf numFmtId="2" fontId="59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33" borderId="10" xfId="52" applyFont="1" applyFill="1" applyBorder="1">
      <alignment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1" fillId="0" borderId="10" xfId="52" applyNumberFormat="1" applyFont="1" applyBorder="1" applyAlignment="1">
      <alignment horizontal="center"/>
      <protection/>
    </xf>
    <xf numFmtId="175" fontId="1" fillId="33" borderId="10" xfId="52" applyNumberFormat="1" applyFont="1" applyFill="1" applyBorder="1" applyAlignment="1">
      <alignment horizontal="center" wrapText="1"/>
      <protection/>
    </xf>
    <xf numFmtId="2" fontId="9" fillId="0" borderId="0" xfId="0" applyNumberFormat="1" applyFont="1" applyFill="1" applyBorder="1" applyAlignment="1">
      <alignment horizontal="center" wrapText="1"/>
    </xf>
    <xf numFmtId="2" fontId="59" fillId="0" borderId="0" xfId="0" applyNumberFormat="1" applyFont="1" applyFill="1" applyBorder="1" applyAlignment="1">
      <alignment horizontal="left" wrapText="1"/>
    </xf>
    <xf numFmtId="2" fontId="61" fillId="36" borderId="0" xfId="0" applyNumberFormat="1" applyFont="1" applyFill="1" applyBorder="1" applyAlignment="1">
      <alignment horizontal="left" wrapText="1"/>
    </xf>
    <xf numFmtId="2" fontId="59" fillId="36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/>
    </xf>
    <xf numFmtId="2" fontId="20" fillId="35" borderId="10" xfId="0" applyNumberFormat="1" applyFont="1" applyFill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 wrapText="1"/>
    </xf>
    <xf numFmtId="2" fontId="21" fillId="0" borderId="13" xfId="0" applyNumberFormat="1" applyFont="1" applyFill="1" applyBorder="1" applyAlignment="1">
      <alignment wrapText="1"/>
    </xf>
    <xf numFmtId="2" fontId="21" fillId="0" borderId="14" xfId="0" applyNumberFormat="1" applyFont="1" applyFill="1" applyBorder="1" applyAlignment="1">
      <alignment wrapText="1"/>
    </xf>
    <xf numFmtId="2" fontId="20" fillId="34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 wrapText="1"/>
    </xf>
    <xf numFmtId="2" fontId="9" fillId="35" borderId="13" xfId="0" applyNumberFormat="1" applyFont="1" applyFill="1" applyBorder="1" applyAlignment="1">
      <alignment horizontal="left" wrapText="1"/>
    </xf>
    <xf numFmtId="2" fontId="9" fillId="35" borderId="14" xfId="0" applyNumberFormat="1" applyFont="1" applyFill="1" applyBorder="1" applyAlignment="1">
      <alignment horizontal="left" wrapText="1"/>
    </xf>
    <xf numFmtId="2" fontId="8" fillId="35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/>
    </xf>
    <xf numFmtId="0" fontId="14" fillId="33" borderId="0" xfId="52" applyFont="1" applyFill="1" applyAlignment="1">
      <alignment horizontal="center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12" fillId="33" borderId="17" xfId="52" applyFont="1" applyFill="1" applyBorder="1" applyAlignment="1">
      <alignment horizontal="center" wrapText="1"/>
      <protection/>
    </xf>
    <xf numFmtId="0" fontId="12" fillId="33" borderId="18" xfId="52" applyFont="1" applyFill="1" applyBorder="1" applyAlignment="1">
      <alignment horizontal="center" wrapText="1"/>
      <protection/>
    </xf>
    <xf numFmtId="0" fontId="12" fillId="33" borderId="19" xfId="52" applyFont="1" applyFill="1" applyBorder="1" applyAlignment="1">
      <alignment horizontal="center" wrapText="1"/>
      <protection/>
    </xf>
    <xf numFmtId="0" fontId="4" fillId="33" borderId="20" xfId="52" applyFont="1" applyFill="1" applyBorder="1" applyAlignment="1">
      <alignment horizontal="center" wrapText="1"/>
      <protection/>
    </xf>
    <xf numFmtId="0" fontId="4" fillId="33" borderId="21" xfId="52" applyFont="1" applyFill="1" applyBorder="1" applyAlignment="1">
      <alignment horizontal="center" wrapText="1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12" fillId="33" borderId="12" xfId="52" applyFont="1" applyFill="1" applyBorder="1" applyAlignment="1">
      <alignment horizontal="center" wrapText="1"/>
      <protection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view="pageBreakPreview" zoomScaleSheetLayoutView="100" zoomScalePageLayoutView="0" workbookViewId="0" topLeftCell="A47">
      <selection activeCell="C59" sqref="C59"/>
    </sheetView>
  </sheetViews>
  <sheetFormatPr defaultColWidth="9.140625" defaultRowHeight="12.75"/>
  <cols>
    <col min="1" max="1" width="62.7109375" style="1" customWidth="1"/>
    <col min="2" max="2" width="7.8515625" style="1" customWidth="1"/>
    <col min="3" max="4" width="12.00390625" style="0" customWidth="1"/>
    <col min="5" max="5" width="12.57421875" style="0" customWidth="1"/>
    <col min="6" max="6" width="12.28125" style="0" customWidth="1"/>
    <col min="7" max="7" width="13.8515625" style="1" customWidth="1"/>
  </cols>
  <sheetData>
    <row r="1" spans="1:7" ht="3.75" customHeight="1">
      <c r="A1" s="2"/>
      <c r="B1" s="2"/>
      <c r="C1" s="3"/>
      <c r="D1" s="3"/>
      <c r="E1" s="3"/>
      <c r="F1" s="3"/>
      <c r="G1" s="3" t="s">
        <v>69</v>
      </c>
    </row>
    <row r="2" spans="1:7" ht="15.75" customHeight="1">
      <c r="A2" s="125" t="s">
        <v>70</v>
      </c>
      <c r="B2" s="125"/>
      <c r="C2" s="125"/>
      <c r="D2" s="125"/>
      <c r="E2" s="125"/>
      <c r="F2" s="125"/>
      <c r="G2" s="125"/>
    </row>
    <row r="3" spans="1:7" ht="12.75" customHeight="1">
      <c r="A3" s="125" t="s">
        <v>71</v>
      </c>
      <c r="B3" s="125"/>
      <c r="C3" s="125"/>
      <c r="D3" s="125"/>
      <c r="E3" s="125"/>
      <c r="F3" s="125"/>
      <c r="G3" s="125"/>
    </row>
    <row r="4" spans="1:7" ht="14.25" customHeight="1">
      <c r="A4" s="125" t="s">
        <v>89</v>
      </c>
      <c r="B4" s="125"/>
      <c r="C4" s="125"/>
      <c r="D4" s="125"/>
      <c r="E4" s="125"/>
      <c r="F4" s="125"/>
      <c r="G4" s="125"/>
    </row>
    <row r="5" spans="1:7" ht="13.5" customHeight="1">
      <c r="A5" s="125" t="s">
        <v>188</v>
      </c>
      <c r="B5" s="125"/>
      <c r="C5" s="125"/>
      <c r="D5" s="125"/>
      <c r="E5" s="125"/>
      <c r="F5" s="125"/>
      <c r="G5" s="125"/>
    </row>
    <row r="6" spans="1:7" ht="15" customHeight="1">
      <c r="A6" s="126" t="s">
        <v>123</v>
      </c>
      <c r="B6" s="126"/>
      <c r="C6" s="126"/>
      <c r="D6" s="126"/>
      <c r="E6" s="126"/>
      <c r="F6" s="126"/>
      <c r="G6" s="126"/>
    </row>
    <row r="7" spans="1:7" ht="18" customHeight="1">
      <c r="A7" s="127" t="s">
        <v>189</v>
      </c>
      <c r="B7" s="128"/>
      <c r="C7" s="128"/>
      <c r="D7" s="128"/>
      <c r="E7" s="128"/>
      <c r="F7" s="128"/>
      <c r="G7" s="128"/>
    </row>
    <row r="8" spans="1:7" ht="6.75" customHeight="1">
      <c r="A8" s="71"/>
      <c r="B8" s="71"/>
      <c r="C8" s="71"/>
      <c r="D8" s="71"/>
      <c r="E8" s="71"/>
      <c r="F8" s="71"/>
      <c r="G8" s="71"/>
    </row>
    <row r="9" spans="1:7" ht="32.25" customHeight="1">
      <c r="A9" s="129" t="s">
        <v>72</v>
      </c>
      <c r="B9" s="129"/>
      <c r="C9" s="136" t="s">
        <v>172</v>
      </c>
      <c r="D9" s="136"/>
      <c r="E9" s="136" t="s">
        <v>187</v>
      </c>
      <c r="F9" s="136"/>
      <c r="G9" s="129" t="s">
        <v>73</v>
      </c>
    </row>
    <row r="10" spans="1:7" ht="93" customHeight="1">
      <c r="A10" s="129"/>
      <c r="B10" s="129"/>
      <c r="C10" s="12" t="s">
        <v>85</v>
      </c>
      <c r="D10" s="12" t="s">
        <v>86</v>
      </c>
      <c r="E10" s="12" t="s">
        <v>85</v>
      </c>
      <c r="F10" s="12" t="s">
        <v>86</v>
      </c>
      <c r="G10" s="129"/>
    </row>
    <row r="11" spans="1:7" ht="24.75">
      <c r="A11" s="13"/>
      <c r="B11" s="14" t="s">
        <v>74</v>
      </c>
      <c r="C11" s="135" t="s">
        <v>75</v>
      </c>
      <c r="D11" s="135"/>
      <c r="E11" s="135"/>
      <c r="F11" s="135"/>
      <c r="G11" s="135"/>
    </row>
    <row r="12" spans="1:7" ht="63" customHeight="1">
      <c r="A12" s="86" t="s">
        <v>147</v>
      </c>
      <c r="B12" s="86"/>
      <c r="C12" s="84">
        <f>C14+C15+C16+C17</f>
        <v>942.98</v>
      </c>
      <c r="D12" s="85">
        <v>114</v>
      </c>
      <c r="E12" s="84">
        <f>E14+E15+E16+E17</f>
        <v>1488.4792</v>
      </c>
      <c r="F12" s="87">
        <f>E12/C12*100</f>
        <v>157.84843793081507</v>
      </c>
      <c r="G12" s="20"/>
    </row>
    <row r="13" spans="1:7" ht="18.75">
      <c r="A13" s="19" t="s">
        <v>76</v>
      </c>
      <c r="B13" s="19"/>
      <c r="C13" s="16"/>
      <c r="D13" s="17"/>
      <c r="E13" s="16"/>
      <c r="F13" s="87"/>
      <c r="G13" s="20"/>
    </row>
    <row r="14" spans="1:7" ht="21" customHeight="1">
      <c r="A14" s="19" t="s">
        <v>77</v>
      </c>
      <c r="B14" s="21" t="s">
        <v>124</v>
      </c>
      <c r="C14" s="15">
        <v>131.667</v>
      </c>
      <c r="D14" s="16">
        <v>108</v>
      </c>
      <c r="E14" s="15">
        <v>454.115</v>
      </c>
      <c r="F14" s="73">
        <f>E14/C14*100</f>
        <v>344.8965951984932</v>
      </c>
      <c r="G14" s="17"/>
    </row>
    <row r="15" spans="1:7" ht="24" customHeight="1">
      <c r="A15" s="19" t="s">
        <v>78</v>
      </c>
      <c r="B15" s="21" t="s">
        <v>125</v>
      </c>
      <c r="C15" s="15">
        <v>768.51</v>
      </c>
      <c r="D15" s="16">
        <v>116</v>
      </c>
      <c r="E15" s="15">
        <v>985.6257</v>
      </c>
      <c r="F15" s="73">
        <f>E15/C15*100</f>
        <v>128.25151266736933</v>
      </c>
      <c r="G15" s="17"/>
    </row>
    <row r="16" spans="1:7" ht="36" customHeight="1">
      <c r="A16" s="19" t="s">
        <v>126</v>
      </c>
      <c r="B16" s="21" t="s">
        <v>79</v>
      </c>
      <c r="C16" s="15">
        <v>19.534</v>
      </c>
      <c r="D16" s="16">
        <v>89</v>
      </c>
      <c r="E16" s="15">
        <v>24.0583</v>
      </c>
      <c r="F16" s="73">
        <f>E16/C16*100</f>
        <v>123.16115490938877</v>
      </c>
      <c r="G16" s="17"/>
    </row>
    <row r="17" spans="1:7" ht="60.75" customHeight="1">
      <c r="A17" s="19" t="s">
        <v>148</v>
      </c>
      <c r="B17" s="21" t="s">
        <v>127</v>
      </c>
      <c r="C17" s="15">
        <v>23.269</v>
      </c>
      <c r="D17" s="16">
        <v>100</v>
      </c>
      <c r="E17" s="15">
        <v>24.6802</v>
      </c>
      <c r="F17" s="73">
        <f>E17/C17*100</f>
        <v>106.06472130302119</v>
      </c>
      <c r="G17" s="17"/>
    </row>
    <row r="18" spans="1:7" ht="43.5" customHeight="1">
      <c r="A18" s="22" t="s">
        <v>169</v>
      </c>
      <c r="B18" s="22"/>
      <c r="C18" s="18" t="s">
        <v>88</v>
      </c>
      <c r="D18" s="85">
        <v>104</v>
      </c>
      <c r="E18" s="18" t="s">
        <v>88</v>
      </c>
      <c r="F18" s="87">
        <v>140</v>
      </c>
      <c r="G18" s="20"/>
    </row>
    <row r="19" spans="1:7" ht="25.5" customHeight="1">
      <c r="A19" s="83" t="s">
        <v>146</v>
      </c>
      <c r="B19" s="83"/>
      <c r="C19" s="84">
        <f>C21+C22+C23+C24</f>
        <v>945.1840000000001</v>
      </c>
      <c r="D19" s="85">
        <v>113.5</v>
      </c>
      <c r="E19" s="84">
        <f>E21+E22+E23+E24</f>
        <v>1507.4027</v>
      </c>
      <c r="F19" s="85">
        <f>E19/C19*100</f>
        <v>159.48246055794425</v>
      </c>
      <c r="G19" s="20"/>
    </row>
    <row r="20" spans="1:7" ht="18.75">
      <c r="A20" s="23" t="s">
        <v>80</v>
      </c>
      <c r="B20" s="23"/>
      <c r="C20" s="15"/>
      <c r="D20" s="17"/>
      <c r="E20" s="15"/>
      <c r="F20" s="85"/>
      <c r="G20" s="23"/>
    </row>
    <row r="21" spans="1:7" ht="24.75" customHeight="1">
      <c r="A21" s="19" t="s">
        <v>77</v>
      </c>
      <c r="B21" s="21" t="s">
        <v>124</v>
      </c>
      <c r="C21" s="15">
        <v>131.667</v>
      </c>
      <c r="D21" s="16">
        <v>108</v>
      </c>
      <c r="E21" s="15">
        <v>471.9587</v>
      </c>
      <c r="F21" s="74">
        <f>E21/C21*100</f>
        <v>358.4487381044605</v>
      </c>
      <c r="G21" s="23"/>
    </row>
    <row r="22" spans="1:7" ht="21" customHeight="1">
      <c r="A22" s="19" t="s">
        <v>78</v>
      </c>
      <c r="B22" s="21" t="s">
        <v>125</v>
      </c>
      <c r="C22" s="15">
        <v>770.714</v>
      </c>
      <c r="D22" s="16">
        <v>115.8</v>
      </c>
      <c r="E22" s="15">
        <v>986.706</v>
      </c>
      <c r="F22" s="74">
        <f>E22/C22*100</f>
        <v>128.02492234473488</v>
      </c>
      <c r="G22" s="23"/>
    </row>
    <row r="23" spans="1:7" ht="36" customHeight="1">
      <c r="A23" s="19" t="s">
        <v>126</v>
      </c>
      <c r="B23" s="21" t="s">
        <v>79</v>
      </c>
      <c r="C23" s="15">
        <v>19.534</v>
      </c>
      <c r="D23" s="16">
        <v>88.5</v>
      </c>
      <c r="E23" s="15">
        <v>24.058</v>
      </c>
      <c r="F23" s="74">
        <f>E23/C23*100</f>
        <v>123.15961912562712</v>
      </c>
      <c r="G23" s="23"/>
    </row>
    <row r="24" spans="1:7" ht="57" customHeight="1">
      <c r="A24" s="19" t="s">
        <v>148</v>
      </c>
      <c r="B24" s="21" t="s">
        <v>127</v>
      </c>
      <c r="C24" s="15">
        <v>23.269</v>
      </c>
      <c r="D24" s="16">
        <v>99.7</v>
      </c>
      <c r="E24" s="15">
        <v>24.68</v>
      </c>
      <c r="F24" s="74">
        <f>E24/C24*100</f>
        <v>106.06386179036487</v>
      </c>
      <c r="G24" s="23"/>
    </row>
    <row r="25" spans="1:7" ht="22.5">
      <c r="A25" s="130" t="s">
        <v>90</v>
      </c>
      <c r="B25" s="130"/>
      <c r="C25" s="130"/>
      <c r="D25" s="130"/>
      <c r="E25" s="130"/>
      <c r="F25" s="130"/>
      <c r="G25" s="130"/>
    </row>
    <row r="26" spans="1:7" ht="22.5">
      <c r="A26" s="131" t="s">
        <v>91</v>
      </c>
      <c r="B26" s="131"/>
      <c r="C26" s="131"/>
      <c r="D26" s="131"/>
      <c r="E26" s="131"/>
      <c r="F26" s="131"/>
      <c r="G26" s="131"/>
    </row>
    <row r="27" spans="1:7" ht="20.25" customHeight="1">
      <c r="A27" s="132" t="s">
        <v>81</v>
      </c>
      <c r="B27" s="132"/>
      <c r="C27" s="133"/>
      <c r="D27" s="133"/>
      <c r="E27" s="133"/>
      <c r="F27" s="133"/>
      <c r="G27" s="133"/>
    </row>
    <row r="28" spans="1:7" ht="22.5" customHeight="1">
      <c r="A28" s="134" t="s">
        <v>68</v>
      </c>
      <c r="B28" s="134"/>
      <c r="C28" s="93"/>
      <c r="D28" s="93"/>
      <c r="E28" s="93"/>
      <c r="F28" s="93"/>
      <c r="G28" s="94"/>
    </row>
    <row r="29" spans="1:7" ht="20.25">
      <c r="A29" s="137" t="s">
        <v>82</v>
      </c>
      <c r="B29" s="137"/>
      <c r="C29" s="95">
        <v>0</v>
      </c>
      <c r="D29" s="95">
        <v>0</v>
      </c>
      <c r="E29" s="95">
        <v>0</v>
      </c>
      <c r="F29" s="95">
        <v>0</v>
      </c>
      <c r="G29" s="96"/>
    </row>
    <row r="30" spans="1:7" ht="20.25">
      <c r="A30" s="137" t="s">
        <v>83</v>
      </c>
      <c r="B30" s="137"/>
      <c r="C30" s="95">
        <v>0</v>
      </c>
      <c r="D30" s="95">
        <v>0</v>
      </c>
      <c r="E30" s="95">
        <v>0</v>
      </c>
      <c r="F30" s="95">
        <v>0</v>
      </c>
      <c r="G30" s="96"/>
    </row>
    <row r="31" spans="1:7" ht="20.25">
      <c r="A31" s="137" t="s">
        <v>84</v>
      </c>
      <c r="B31" s="137"/>
      <c r="C31" s="95">
        <v>0</v>
      </c>
      <c r="D31" s="95">
        <v>0</v>
      </c>
      <c r="E31" s="95">
        <v>0</v>
      </c>
      <c r="F31" s="95">
        <v>0</v>
      </c>
      <c r="G31" s="97"/>
    </row>
    <row r="32" spans="1:7" ht="20.25">
      <c r="A32" s="137" t="s">
        <v>83</v>
      </c>
      <c r="B32" s="137"/>
      <c r="C32" s="95">
        <v>0</v>
      </c>
      <c r="D32" s="95">
        <v>0</v>
      </c>
      <c r="E32" s="95">
        <v>0</v>
      </c>
      <c r="F32" s="95">
        <v>0</v>
      </c>
      <c r="G32" s="96"/>
    </row>
    <row r="33" spans="1:7" ht="20.25">
      <c r="A33" s="137" t="s">
        <v>0</v>
      </c>
      <c r="B33" s="137"/>
      <c r="C33" s="95">
        <v>0</v>
      </c>
      <c r="D33" s="95">
        <v>0</v>
      </c>
      <c r="E33" s="95">
        <v>0</v>
      </c>
      <c r="F33" s="95">
        <v>0</v>
      </c>
      <c r="G33" s="96"/>
    </row>
    <row r="34" spans="1:7" ht="20.25">
      <c r="A34" s="137" t="s">
        <v>83</v>
      </c>
      <c r="B34" s="137"/>
      <c r="C34" s="95">
        <v>0</v>
      </c>
      <c r="D34" s="95">
        <v>0</v>
      </c>
      <c r="E34" s="95">
        <v>0</v>
      </c>
      <c r="F34" s="95">
        <v>0</v>
      </c>
      <c r="G34" s="96"/>
    </row>
    <row r="35" spans="1:7" ht="20.25">
      <c r="A35" s="137" t="s">
        <v>1</v>
      </c>
      <c r="B35" s="137"/>
      <c r="C35" s="95">
        <v>0</v>
      </c>
      <c r="D35" s="95">
        <v>0</v>
      </c>
      <c r="E35" s="95">
        <v>0</v>
      </c>
      <c r="F35" s="95">
        <v>0</v>
      </c>
      <c r="G35" s="96"/>
    </row>
    <row r="36" spans="1:7" ht="20.25">
      <c r="A36" s="137" t="s">
        <v>2</v>
      </c>
      <c r="B36" s="137"/>
      <c r="C36" s="95">
        <v>0</v>
      </c>
      <c r="D36" s="95">
        <v>0</v>
      </c>
      <c r="E36" s="95">
        <v>0</v>
      </c>
      <c r="F36" s="95">
        <v>0</v>
      </c>
      <c r="G36" s="96"/>
    </row>
    <row r="37" spans="1:7" ht="33.75" customHeight="1">
      <c r="A37" s="138" t="s">
        <v>120</v>
      </c>
      <c r="B37" s="138"/>
      <c r="C37" s="95">
        <v>0</v>
      </c>
      <c r="D37" s="95">
        <v>0</v>
      </c>
      <c r="E37" s="95">
        <v>0</v>
      </c>
      <c r="F37" s="95">
        <v>0</v>
      </c>
      <c r="G37" s="98"/>
    </row>
    <row r="38" spans="1:7" ht="19.5" customHeight="1">
      <c r="A38" s="138" t="s">
        <v>121</v>
      </c>
      <c r="B38" s="138"/>
      <c r="C38" s="95">
        <v>0</v>
      </c>
      <c r="D38" s="95">
        <v>0</v>
      </c>
      <c r="E38" s="95">
        <v>0</v>
      </c>
      <c r="F38" s="95">
        <v>0</v>
      </c>
      <c r="G38" s="98"/>
    </row>
    <row r="39" spans="1:7" ht="5.25" customHeight="1">
      <c r="A39" s="139"/>
      <c r="B39" s="140"/>
      <c r="C39" s="96"/>
      <c r="D39" s="96"/>
      <c r="E39" s="96"/>
      <c r="F39" s="99"/>
      <c r="G39" s="98"/>
    </row>
    <row r="40" spans="1:7" ht="20.25">
      <c r="A40" s="141" t="s">
        <v>3</v>
      </c>
      <c r="B40" s="141"/>
      <c r="C40" s="100"/>
      <c r="D40" s="101"/>
      <c r="E40" s="100"/>
      <c r="F40" s="102"/>
      <c r="G40" s="103"/>
    </row>
    <row r="41" spans="1:7" ht="36.75" customHeight="1">
      <c r="A41" s="138" t="s">
        <v>4</v>
      </c>
      <c r="B41" s="138"/>
      <c r="C41" s="104">
        <v>0.269</v>
      </c>
      <c r="D41" s="105">
        <v>41</v>
      </c>
      <c r="E41" s="104">
        <v>0.278</v>
      </c>
      <c r="F41" s="95">
        <f>E41/C41*100</f>
        <v>103.3457249070632</v>
      </c>
      <c r="G41" s="104"/>
    </row>
    <row r="42" spans="1:7" ht="20.25">
      <c r="A42" s="138" t="s">
        <v>5</v>
      </c>
      <c r="B42" s="138"/>
      <c r="C42" s="104">
        <v>1.497</v>
      </c>
      <c r="D42" s="95">
        <v>119</v>
      </c>
      <c r="E42" s="104">
        <v>1.532</v>
      </c>
      <c r="F42" s="95">
        <f>E42/C42*100</f>
        <v>102.3380093520374</v>
      </c>
      <c r="G42" s="104"/>
    </row>
    <row r="43" spans="1:7" ht="20.25">
      <c r="A43" s="138" t="s">
        <v>6</v>
      </c>
      <c r="B43" s="138"/>
      <c r="C43" s="104">
        <v>3.257</v>
      </c>
      <c r="D43" s="95">
        <v>105</v>
      </c>
      <c r="E43" s="104">
        <v>3.31</v>
      </c>
      <c r="F43" s="95">
        <f>E43/C43*100</f>
        <v>101.62726435369973</v>
      </c>
      <c r="G43" s="95"/>
    </row>
    <row r="44" spans="1:7" ht="20.25">
      <c r="A44" s="138" t="s">
        <v>7</v>
      </c>
      <c r="B44" s="138"/>
      <c r="C44" s="95">
        <v>0</v>
      </c>
      <c r="D44" s="95">
        <v>0</v>
      </c>
      <c r="E44" s="95">
        <v>0</v>
      </c>
      <c r="F44" s="95">
        <v>0</v>
      </c>
      <c r="G44" s="95"/>
    </row>
    <row r="45" spans="1:7" ht="20.25">
      <c r="A45" s="142" t="s">
        <v>8</v>
      </c>
      <c r="B45" s="142"/>
      <c r="C45" s="95">
        <v>0</v>
      </c>
      <c r="D45" s="95">
        <v>0</v>
      </c>
      <c r="E45" s="95">
        <v>0</v>
      </c>
      <c r="F45" s="95">
        <v>0</v>
      </c>
      <c r="G45" s="95"/>
    </row>
    <row r="46" spans="1:7" ht="20.25">
      <c r="A46" s="143" t="s">
        <v>9</v>
      </c>
      <c r="B46" s="143"/>
      <c r="C46" s="97"/>
      <c r="D46" s="105"/>
      <c r="E46" s="97"/>
      <c r="F46" s="95"/>
      <c r="G46" s="104"/>
    </row>
    <row r="47" spans="1:7" ht="20.25" customHeight="1">
      <c r="A47" s="143" t="s">
        <v>10</v>
      </c>
      <c r="B47" s="143"/>
      <c r="C47" s="104">
        <v>2.718</v>
      </c>
      <c r="D47" s="105">
        <v>95</v>
      </c>
      <c r="E47" s="104">
        <v>2.789</v>
      </c>
      <c r="F47" s="95">
        <f>E47/C47*100</f>
        <v>102.6122148638705</v>
      </c>
      <c r="G47" s="104"/>
    </row>
    <row r="48" spans="1:7" ht="21" customHeight="1">
      <c r="A48" s="143" t="s">
        <v>11</v>
      </c>
      <c r="B48" s="143"/>
      <c r="C48" s="104"/>
      <c r="D48" s="105"/>
      <c r="E48" s="104"/>
      <c r="F48" s="95"/>
      <c r="G48" s="96"/>
    </row>
    <row r="49" spans="1:7" ht="20.25">
      <c r="A49" s="143" t="s">
        <v>12</v>
      </c>
      <c r="B49" s="143"/>
      <c r="C49" s="104">
        <v>0.987</v>
      </c>
      <c r="D49" s="105">
        <v>99</v>
      </c>
      <c r="E49" s="104">
        <v>0.996</v>
      </c>
      <c r="F49" s="95">
        <f>E49/C49*100</f>
        <v>100.91185410334347</v>
      </c>
      <c r="G49" s="104"/>
    </row>
    <row r="50" spans="1:7" ht="20.25">
      <c r="A50" s="143" t="s">
        <v>13</v>
      </c>
      <c r="B50" s="143"/>
      <c r="C50" s="95">
        <v>0</v>
      </c>
      <c r="D50" s="105">
        <v>0</v>
      </c>
      <c r="E50" s="95">
        <v>0</v>
      </c>
      <c r="F50" s="95">
        <v>0</v>
      </c>
      <c r="G50" s="95"/>
    </row>
    <row r="51" spans="1:7" ht="19.5" customHeight="1">
      <c r="A51" s="143" t="s">
        <v>116</v>
      </c>
      <c r="B51" s="143"/>
      <c r="C51" s="95">
        <v>0</v>
      </c>
      <c r="D51" s="105">
        <v>0</v>
      </c>
      <c r="E51" s="95">
        <v>0</v>
      </c>
      <c r="F51" s="95">
        <v>0</v>
      </c>
      <c r="G51" s="104"/>
    </row>
    <row r="52" spans="1:7" ht="18.75">
      <c r="A52" s="144" t="s">
        <v>118</v>
      </c>
      <c r="B52" s="144"/>
      <c r="C52" s="17">
        <v>0</v>
      </c>
      <c r="D52" s="31">
        <v>0</v>
      </c>
      <c r="E52" s="17">
        <v>0</v>
      </c>
      <c r="F52" s="17">
        <v>0</v>
      </c>
      <c r="G52" s="17"/>
    </row>
    <row r="53" spans="1:7" ht="3" customHeight="1">
      <c r="A53" s="145"/>
      <c r="B53" s="145"/>
      <c r="C53" s="145"/>
      <c r="D53" s="145"/>
      <c r="E53" s="145"/>
      <c r="F53" s="145"/>
      <c r="G53" s="145"/>
    </row>
    <row r="54" spans="1:7" ht="18.75">
      <c r="A54" s="146" t="s">
        <v>14</v>
      </c>
      <c r="B54" s="147"/>
      <c r="C54" s="148"/>
      <c r="D54" s="148"/>
      <c r="E54" s="148"/>
      <c r="F54" s="148"/>
      <c r="G54" s="148"/>
    </row>
    <row r="55" spans="1:7" ht="45" customHeight="1">
      <c r="A55" s="144" t="s">
        <v>15</v>
      </c>
      <c r="B55" s="144"/>
      <c r="C55" s="16">
        <v>2718682</v>
      </c>
      <c r="D55" s="16">
        <v>1285</v>
      </c>
      <c r="E55" s="16">
        <v>550469</v>
      </c>
      <c r="F55" s="16">
        <f>E55/C55*100</f>
        <v>20.247642055966825</v>
      </c>
      <c r="G55" s="26"/>
    </row>
    <row r="56" spans="1:7" ht="35.25" customHeight="1">
      <c r="A56" s="144" t="s">
        <v>16</v>
      </c>
      <c r="B56" s="144"/>
      <c r="C56" s="74" t="s">
        <v>88</v>
      </c>
      <c r="D56" s="16">
        <v>1153.5</v>
      </c>
      <c r="E56" s="74" t="s">
        <v>88</v>
      </c>
      <c r="F56" s="16">
        <f>E55/C55*100/105.8*100</f>
        <v>19.137657897889248</v>
      </c>
      <c r="G56" s="26"/>
    </row>
    <row r="57" spans="1:7" ht="12.75" customHeight="1" hidden="1">
      <c r="A57" s="144"/>
      <c r="B57" s="144"/>
      <c r="C57" s="74"/>
      <c r="D57" s="16"/>
      <c r="E57" s="74"/>
      <c r="F57" s="16" t="e">
        <f>E57/C57*100</f>
        <v>#DIV/0!</v>
      </c>
      <c r="G57" s="26"/>
    </row>
    <row r="58" spans="1:7" ht="60" customHeight="1">
      <c r="A58" s="165" t="s">
        <v>17</v>
      </c>
      <c r="B58" s="165"/>
      <c r="C58" s="73">
        <v>2659962</v>
      </c>
      <c r="D58" s="16">
        <v>1770.1</v>
      </c>
      <c r="E58" s="73">
        <v>524249</v>
      </c>
      <c r="F58" s="16">
        <f>E58/C58*100</f>
        <v>19.708890578136078</v>
      </c>
      <c r="G58" s="26"/>
    </row>
    <row r="59" spans="1:7" ht="55.5" customHeight="1">
      <c r="A59" s="144" t="s">
        <v>18</v>
      </c>
      <c r="B59" s="144"/>
      <c r="C59" s="166" t="s">
        <v>88</v>
      </c>
      <c r="D59" s="20">
        <v>1589</v>
      </c>
      <c r="E59" s="166" t="s">
        <v>88</v>
      </c>
      <c r="F59" s="16">
        <f>E58/C58*100/105.8*100</f>
        <v>18.628441000128618</v>
      </c>
      <c r="G59" s="26"/>
    </row>
    <row r="60" spans="1:7" ht="18.75">
      <c r="A60" s="144" t="s">
        <v>92</v>
      </c>
      <c r="B60" s="144"/>
      <c r="C60" s="17"/>
      <c r="D60" s="20"/>
      <c r="E60" s="17"/>
      <c r="F60" s="20"/>
      <c r="G60" s="26"/>
    </row>
    <row r="61" spans="1:7" ht="18.75">
      <c r="A61" s="144" t="s">
        <v>19</v>
      </c>
      <c r="B61" s="144"/>
      <c r="C61" s="17">
        <v>2761</v>
      </c>
      <c r="D61" s="17">
        <v>116</v>
      </c>
      <c r="E61" s="17">
        <v>1202</v>
      </c>
      <c r="F61" s="17">
        <f>E61/C61*100</f>
        <v>43.53495110467222</v>
      </c>
      <c r="G61" s="167"/>
    </row>
    <row r="62" spans="1:7" ht="18.75">
      <c r="A62" s="144" t="s">
        <v>20</v>
      </c>
      <c r="B62" s="144"/>
      <c r="C62" s="17">
        <v>2761</v>
      </c>
      <c r="D62" s="17">
        <v>116</v>
      </c>
      <c r="E62" s="17">
        <v>1202</v>
      </c>
      <c r="F62" s="17">
        <f>E62/C62*100</f>
        <v>43.53495110467222</v>
      </c>
      <c r="G62" s="26"/>
    </row>
    <row r="63" spans="1:7" ht="18.75">
      <c r="A63" s="144" t="s">
        <v>21</v>
      </c>
      <c r="B63" s="144"/>
      <c r="C63" s="20" t="s">
        <v>87</v>
      </c>
      <c r="D63" s="20" t="s">
        <v>87</v>
      </c>
      <c r="E63" s="20" t="s">
        <v>87</v>
      </c>
      <c r="F63" s="20" t="s">
        <v>87</v>
      </c>
      <c r="G63" s="26"/>
    </row>
    <row r="64" spans="1:7" ht="18.75">
      <c r="A64" s="144" t="s">
        <v>22</v>
      </c>
      <c r="B64" s="144"/>
      <c r="C64" s="20" t="s">
        <v>87</v>
      </c>
      <c r="D64" s="20" t="s">
        <v>87</v>
      </c>
      <c r="E64" s="20" t="s">
        <v>87</v>
      </c>
      <c r="F64" s="20" t="s">
        <v>87</v>
      </c>
      <c r="G64" s="26"/>
    </row>
    <row r="65" spans="1:7" ht="18.75">
      <c r="A65" s="144" t="s">
        <v>23</v>
      </c>
      <c r="B65" s="144"/>
      <c r="C65" s="20" t="s">
        <v>87</v>
      </c>
      <c r="D65" s="20" t="s">
        <v>87</v>
      </c>
      <c r="E65" s="20" t="s">
        <v>87</v>
      </c>
      <c r="F65" s="20" t="s">
        <v>87</v>
      </c>
      <c r="G65" s="26"/>
    </row>
    <row r="66" spans="1:7" ht="18.75">
      <c r="A66" s="144" t="s">
        <v>24</v>
      </c>
      <c r="B66" s="144"/>
      <c r="C66" s="20" t="s">
        <v>87</v>
      </c>
      <c r="D66" s="20" t="s">
        <v>87</v>
      </c>
      <c r="E66" s="20" t="s">
        <v>87</v>
      </c>
      <c r="F66" s="20" t="s">
        <v>87</v>
      </c>
      <c r="G66" s="26"/>
    </row>
    <row r="67" spans="1:7" ht="18.75">
      <c r="A67" s="144" t="s">
        <v>25</v>
      </c>
      <c r="B67" s="144"/>
      <c r="C67" s="20" t="s">
        <v>87</v>
      </c>
      <c r="D67" s="20" t="s">
        <v>87</v>
      </c>
      <c r="E67" s="20" t="s">
        <v>87</v>
      </c>
      <c r="F67" s="20" t="s">
        <v>87</v>
      </c>
      <c r="G67" s="26"/>
    </row>
    <row r="68" spans="1:7" ht="18.75">
      <c r="A68" s="144" t="s">
        <v>26</v>
      </c>
      <c r="B68" s="144"/>
      <c r="C68" s="20" t="s">
        <v>87</v>
      </c>
      <c r="D68" s="16" t="s">
        <v>87</v>
      </c>
      <c r="E68" s="20" t="s">
        <v>87</v>
      </c>
      <c r="F68" s="16" t="s">
        <v>87</v>
      </c>
      <c r="G68" s="26"/>
    </row>
    <row r="69" spans="1:7" ht="18.75">
      <c r="A69" s="144" t="s">
        <v>27</v>
      </c>
      <c r="B69" s="144"/>
      <c r="C69" s="20" t="s">
        <v>87</v>
      </c>
      <c r="D69" s="20" t="s">
        <v>87</v>
      </c>
      <c r="E69" s="20" t="s">
        <v>87</v>
      </c>
      <c r="F69" s="20" t="s">
        <v>87</v>
      </c>
      <c r="G69" s="26"/>
    </row>
    <row r="70" spans="1:7" ht="3" customHeight="1">
      <c r="A70" s="145"/>
      <c r="B70" s="145"/>
      <c r="C70" s="145"/>
      <c r="D70" s="145"/>
      <c r="E70" s="145"/>
      <c r="F70" s="145"/>
      <c r="G70" s="145"/>
    </row>
    <row r="71" spans="1:7" ht="21" customHeight="1">
      <c r="A71" s="113" t="s">
        <v>28</v>
      </c>
      <c r="B71" s="114"/>
      <c r="C71" s="115"/>
      <c r="D71" s="115"/>
      <c r="E71" s="115"/>
      <c r="F71" s="115"/>
      <c r="G71" s="115"/>
    </row>
    <row r="72" spans="1:9" ht="36" customHeight="1">
      <c r="A72" s="112" t="s">
        <v>29</v>
      </c>
      <c r="B72" s="112"/>
      <c r="C72" s="17">
        <v>36450</v>
      </c>
      <c r="D72" s="16">
        <v>99.1</v>
      </c>
      <c r="E72" s="17">
        <v>37287</v>
      </c>
      <c r="F72" s="16">
        <f>E72/C72*100</f>
        <v>102.2962962962963</v>
      </c>
      <c r="G72" s="24"/>
      <c r="H72" s="107"/>
      <c r="I72" s="108"/>
    </row>
    <row r="73" spans="1:9" ht="18.75">
      <c r="A73" s="112" t="s">
        <v>30</v>
      </c>
      <c r="B73" s="112"/>
      <c r="C73" s="17">
        <v>104</v>
      </c>
      <c r="D73" s="17">
        <v>86.7</v>
      </c>
      <c r="E73" s="17">
        <v>99</v>
      </c>
      <c r="F73" s="16">
        <f aca="true" t="shared" si="0" ref="F73:F83">E73/C73*100</f>
        <v>95.1923076923077</v>
      </c>
      <c r="G73" s="24"/>
      <c r="H73" s="109"/>
      <c r="I73" s="108"/>
    </row>
    <row r="74" spans="1:9" ht="18.75">
      <c r="A74" s="112" t="s">
        <v>31</v>
      </c>
      <c r="B74" s="112"/>
      <c r="C74" s="17">
        <v>265</v>
      </c>
      <c r="D74" s="17">
        <v>95.7</v>
      </c>
      <c r="E74" s="17">
        <v>208</v>
      </c>
      <c r="F74" s="16">
        <f t="shared" si="0"/>
        <v>78.49056603773586</v>
      </c>
      <c r="G74" s="24"/>
      <c r="H74" s="109"/>
      <c r="I74" s="108"/>
    </row>
    <row r="75" spans="1:9" ht="18.75">
      <c r="A75" s="112" t="s">
        <v>32</v>
      </c>
      <c r="B75" s="112"/>
      <c r="C75" s="17">
        <v>30</v>
      </c>
      <c r="D75" s="17">
        <v>63.8</v>
      </c>
      <c r="E75" s="17">
        <v>74</v>
      </c>
      <c r="F75" s="16">
        <f t="shared" si="0"/>
        <v>246.66666666666669</v>
      </c>
      <c r="G75" s="24"/>
      <c r="H75" s="109"/>
      <c r="I75" s="108"/>
    </row>
    <row r="76" spans="1:9" ht="18.75">
      <c r="A76" s="112" t="s">
        <v>33</v>
      </c>
      <c r="B76" s="112"/>
      <c r="C76" s="16">
        <v>21.1</v>
      </c>
      <c r="D76" s="16">
        <v>100</v>
      </c>
      <c r="E76" s="16">
        <v>21.4</v>
      </c>
      <c r="F76" s="16">
        <f t="shared" si="0"/>
        <v>101.42180094786728</v>
      </c>
      <c r="G76" s="24"/>
      <c r="H76" s="110"/>
      <c r="I76" s="108"/>
    </row>
    <row r="77" spans="1:9" ht="18.75">
      <c r="A77" s="112" t="s">
        <v>34</v>
      </c>
      <c r="B77" s="112"/>
      <c r="C77" s="16">
        <v>19.2</v>
      </c>
      <c r="D77" s="16">
        <v>100</v>
      </c>
      <c r="E77" s="16">
        <v>19.4</v>
      </c>
      <c r="F77" s="16">
        <f t="shared" si="0"/>
        <v>101.04166666666667</v>
      </c>
      <c r="G77" s="16"/>
      <c r="H77" s="110"/>
      <c r="I77" s="108"/>
    </row>
    <row r="78" spans="1:9" ht="18.75">
      <c r="A78" s="112" t="s">
        <v>35</v>
      </c>
      <c r="B78" s="112"/>
      <c r="C78" s="68"/>
      <c r="D78" s="72"/>
      <c r="E78" s="68"/>
      <c r="F78" s="16"/>
      <c r="G78" s="16"/>
      <c r="H78" s="108"/>
      <c r="I78" s="108"/>
    </row>
    <row r="79" spans="1:9" ht="18.75" customHeight="1">
      <c r="A79" s="112" t="s">
        <v>175</v>
      </c>
      <c r="B79" s="112"/>
      <c r="C79" s="17">
        <v>28565</v>
      </c>
      <c r="D79" s="63">
        <v>111.8</v>
      </c>
      <c r="E79" s="17">
        <v>33120</v>
      </c>
      <c r="F79" s="16">
        <f t="shared" si="0"/>
        <v>115.9460878697707</v>
      </c>
      <c r="G79" s="26"/>
      <c r="H79" s="109"/>
      <c r="I79" s="108"/>
    </row>
    <row r="80" spans="1:9" ht="18.75">
      <c r="A80" s="112" t="s">
        <v>36</v>
      </c>
      <c r="B80" s="112"/>
      <c r="C80" s="20"/>
      <c r="D80" s="72"/>
      <c r="E80" s="20"/>
      <c r="F80" s="16"/>
      <c r="G80" s="26"/>
      <c r="H80" s="111"/>
      <c r="I80" s="108"/>
    </row>
    <row r="81" spans="1:9" ht="18.75">
      <c r="A81" s="112" t="s">
        <v>37</v>
      </c>
      <c r="B81" s="112"/>
      <c r="C81" s="20"/>
      <c r="D81" s="73"/>
      <c r="E81" s="20"/>
      <c r="F81" s="16"/>
      <c r="G81" s="26"/>
      <c r="H81" s="111"/>
      <c r="I81" s="108"/>
    </row>
    <row r="82" spans="1:9" ht="33" customHeight="1">
      <c r="A82" s="112" t="s">
        <v>38</v>
      </c>
      <c r="B82" s="112"/>
      <c r="C82" s="17">
        <v>265</v>
      </c>
      <c r="D82" s="74">
        <v>88.3</v>
      </c>
      <c r="E82" s="17">
        <v>276</v>
      </c>
      <c r="F82" s="16">
        <f t="shared" si="0"/>
        <v>104.15094339622641</v>
      </c>
      <c r="G82" s="26"/>
      <c r="H82" s="109"/>
      <c r="I82" s="108"/>
    </row>
    <row r="83" spans="1:9" ht="18" customHeight="1">
      <c r="A83" s="112" t="s">
        <v>39</v>
      </c>
      <c r="B83" s="112"/>
      <c r="C83" s="20">
        <v>1.26</v>
      </c>
      <c r="D83" s="116">
        <v>81.3</v>
      </c>
      <c r="E83" s="20">
        <v>1.29</v>
      </c>
      <c r="F83" s="16">
        <f t="shared" si="0"/>
        <v>102.38095238095238</v>
      </c>
      <c r="G83" s="26"/>
      <c r="H83" s="111"/>
      <c r="I83" s="108"/>
    </row>
    <row r="84" spans="1:9" ht="18.75" customHeight="1">
      <c r="A84" s="112" t="s">
        <v>40</v>
      </c>
      <c r="B84" s="112"/>
      <c r="C84" s="16">
        <v>29</v>
      </c>
      <c r="D84" s="27" t="s">
        <v>88</v>
      </c>
      <c r="E84" s="16">
        <v>29.1</v>
      </c>
      <c r="F84" s="16" t="s">
        <v>88</v>
      </c>
      <c r="G84" s="26"/>
      <c r="H84" s="110"/>
      <c r="I84" s="108"/>
    </row>
    <row r="85" spans="1:7" ht="5.25" customHeight="1">
      <c r="A85" s="26"/>
      <c r="B85" s="26"/>
      <c r="C85" s="26"/>
      <c r="D85" s="26"/>
      <c r="E85" s="26"/>
      <c r="F85" s="26"/>
      <c r="G85" s="26"/>
    </row>
    <row r="86" spans="1:7" ht="24" customHeight="1">
      <c r="A86" s="113" t="s">
        <v>41</v>
      </c>
      <c r="B86" s="114"/>
      <c r="C86" s="115"/>
      <c r="D86" s="115"/>
      <c r="E86" s="115"/>
      <c r="F86" s="115"/>
      <c r="G86" s="115"/>
    </row>
    <row r="87" spans="1:7" ht="36.75" customHeight="1">
      <c r="A87" s="112" t="s">
        <v>176</v>
      </c>
      <c r="B87" s="112"/>
      <c r="C87" s="16">
        <v>4500.5</v>
      </c>
      <c r="D87" s="28" t="s">
        <v>190</v>
      </c>
      <c r="E87" s="16">
        <v>5400.6</v>
      </c>
      <c r="F87" s="16">
        <v>119</v>
      </c>
      <c r="G87" s="26"/>
    </row>
    <row r="88" spans="1:7" ht="60" customHeight="1">
      <c r="A88" s="19" t="s">
        <v>177</v>
      </c>
      <c r="B88" s="19"/>
      <c r="C88" s="20" t="s">
        <v>88</v>
      </c>
      <c r="D88" s="28" t="s">
        <v>191</v>
      </c>
      <c r="E88" s="20" t="s">
        <v>88</v>
      </c>
      <c r="F88" s="16">
        <v>101.1</v>
      </c>
      <c r="G88" s="26"/>
    </row>
    <row r="89" spans="1:7" ht="44.25" customHeight="1">
      <c r="A89" s="112" t="s">
        <v>178</v>
      </c>
      <c r="B89" s="112"/>
      <c r="C89" s="16">
        <v>545930</v>
      </c>
      <c r="D89" s="28" t="s">
        <v>173</v>
      </c>
      <c r="E89" s="16">
        <v>612832</v>
      </c>
      <c r="F89" s="16">
        <v>110</v>
      </c>
      <c r="G89" s="26"/>
    </row>
    <row r="90" spans="1:7" ht="18.75">
      <c r="A90" s="112" t="s">
        <v>42</v>
      </c>
      <c r="B90" s="112"/>
      <c r="C90" s="16"/>
      <c r="D90" s="28"/>
      <c r="E90" s="16"/>
      <c r="F90" s="16"/>
      <c r="G90" s="26"/>
    </row>
    <row r="91" spans="1:7" ht="18.75">
      <c r="A91" s="112" t="s">
        <v>43</v>
      </c>
      <c r="B91" s="112"/>
      <c r="C91" s="62">
        <v>28025</v>
      </c>
      <c r="D91" s="69" t="s">
        <v>192</v>
      </c>
      <c r="E91" s="17">
        <v>32789</v>
      </c>
      <c r="F91" s="16">
        <v>111</v>
      </c>
      <c r="G91" s="26"/>
    </row>
    <row r="92" spans="1:7" ht="18.75">
      <c r="A92" s="112" t="s">
        <v>44</v>
      </c>
      <c r="B92" s="112"/>
      <c r="C92" s="62">
        <v>43430</v>
      </c>
      <c r="D92" s="69" t="s">
        <v>193</v>
      </c>
      <c r="E92" s="17">
        <v>51820</v>
      </c>
      <c r="F92" s="16">
        <v>114</v>
      </c>
      <c r="G92" s="26"/>
    </row>
    <row r="93" spans="1:7" ht="18.75">
      <c r="A93" s="112" t="s">
        <v>45</v>
      </c>
      <c r="B93" s="112"/>
      <c r="C93" s="62">
        <v>19017</v>
      </c>
      <c r="D93" s="69" t="s">
        <v>194</v>
      </c>
      <c r="E93" s="17">
        <v>23300</v>
      </c>
      <c r="F93" s="16">
        <v>108</v>
      </c>
      <c r="G93" s="26"/>
    </row>
    <row r="94" spans="1:7" ht="18.75">
      <c r="A94" s="112" t="s">
        <v>46</v>
      </c>
      <c r="B94" s="112"/>
      <c r="C94" s="62">
        <v>170521</v>
      </c>
      <c r="D94" s="69" t="s">
        <v>195</v>
      </c>
      <c r="E94" s="17">
        <v>188810</v>
      </c>
      <c r="F94" s="16">
        <v>104.5</v>
      </c>
      <c r="G94" s="26"/>
    </row>
    <row r="95" spans="1:7" ht="38.25" customHeight="1">
      <c r="A95" s="112" t="s">
        <v>179</v>
      </c>
      <c r="B95" s="112"/>
      <c r="C95" s="28" t="s">
        <v>88</v>
      </c>
      <c r="D95" s="28" t="s">
        <v>196</v>
      </c>
      <c r="E95" s="28" t="s">
        <v>88</v>
      </c>
      <c r="F95" s="16">
        <v>101.7</v>
      </c>
      <c r="G95" s="26" t="s">
        <v>47</v>
      </c>
    </row>
    <row r="96" spans="1:7" ht="23.25" customHeight="1">
      <c r="A96" s="29" t="s">
        <v>180</v>
      </c>
      <c r="B96" s="20"/>
      <c r="C96" s="20"/>
      <c r="D96" s="20"/>
      <c r="E96" s="20"/>
      <c r="F96" s="30"/>
      <c r="G96" s="25"/>
    </row>
    <row r="97" spans="1:7" ht="21" customHeight="1">
      <c r="A97" s="113" t="s">
        <v>181</v>
      </c>
      <c r="B97" s="114"/>
      <c r="C97" s="115"/>
      <c r="D97" s="115"/>
      <c r="E97" s="115"/>
      <c r="F97" s="115"/>
      <c r="G97" s="115"/>
    </row>
    <row r="98" spans="1:7" ht="19.5" customHeight="1">
      <c r="A98" s="112" t="s">
        <v>48</v>
      </c>
      <c r="B98" s="112"/>
      <c r="C98" s="17">
        <v>114</v>
      </c>
      <c r="D98" s="31">
        <v>96</v>
      </c>
      <c r="E98" s="17">
        <v>117</v>
      </c>
      <c r="F98" s="17">
        <f>E98/C98*100</f>
        <v>102.63157894736842</v>
      </c>
      <c r="G98" s="26"/>
    </row>
    <row r="99" spans="1:7" ht="36.75" customHeight="1">
      <c r="A99" s="112" t="s">
        <v>49</v>
      </c>
      <c r="B99" s="112"/>
      <c r="C99" s="17">
        <v>1246</v>
      </c>
      <c r="D99" s="31">
        <v>103</v>
      </c>
      <c r="E99" s="17">
        <v>1289</v>
      </c>
      <c r="F99" s="17">
        <f>E99/C99*100</f>
        <v>103.45104333868377</v>
      </c>
      <c r="G99" s="26"/>
    </row>
    <row r="100" spans="1:7" ht="33.75" customHeight="1">
      <c r="A100" s="112" t="s">
        <v>50</v>
      </c>
      <c r="B100" s="112"/>
      <c r="C100" s="16">
        <v>2545</v>
      </c>
      <c r="D100" s="31">
        <v>127</v>
      </c>
      <c r="E100" s="16">
        <v>3054</v>
      </c>
      <c r="F100" s="17">
        <f>E100/C100*100</f>
        <v>120</v>
      </c>
      <c r="G100" s="26"/>
    </row>
    <row r="101" spans="1:7" ht="0.75" customHeight="1">
      <c r="A101" s="145"/>
      <c r="B101" s="145"/>
      <c r="C101" s="145"/>
      <c r="D101" s="145"/>
      <c r="E101" s="145"/>
      <c r="F101" s="145"/>
      <c r="G101" s="145"/>
    </row>
    <row r="102" spans="1:7" ht="21" customHeight="1">
      <c r="A102" s="146" t="s">
        <v>51</v>
      </c>
      <c r="B102" s="147"/>
      <c r="C102" s="148"/>
      <c r="D102" s="148"/>
      <c r="E102" s="148"/>
      <c r="F102" s="148"/>
      <c r="G102" s="148"/>
    </row>
    <row r="103" spans="1:7" ht="22.5" customHeight="1">
      <c r="A103" s="144" t="s">
        <v>52</v>
      </c>
      <c r="B103" s="144"/>
      <c r="C103" s="16">
        <v>35.1</v>
      </c>
      <c r="D103" s="20">
        <v>307.3</v>
      </c>
      <c r="E103" s="16">
        <v>154.8</v>
      </c>
      <c r="F103" s="32">
        <v>307.3</v>
      </c>
      <c r="G103" s="33"/>
    </row>
    <row r="104" spans="1:7" ht="33.75" customHeight="1">
      <c r="A104" s="144" t="s">
        <v>93</v>
      </c>
      <c r="B104" s="144"/>
      <c r="C104" s="16">
        <v>8.8</v>
      </c>
      <c r="D104" s="20" t="s">
        <v>88</v>
      </c>
      <c r="E104" s="16">
        <v>74.5</v>
      </c>
      <c r="F104" s="32" t="s">
        <v>88</v>
      </c>
      <c r="G104" s="33"/>
    </row>
    <row r="105" spans="1:7" ht="35.25" customHeight="1">
      <c r="A105" s="144" t="s">
        <v>53</v>
      </c>
      <c r="B105" s="144"/>
      <c r="C105" s="70">
        <v>590.2</v>
      </c>
      <c r="D105" s="32">
        <v>105</v>
      </c>
      <c r="E105" s="70">
        <v>657.3</v>
      </c>
      <c r="F105" s="32">
        <f>E105/C105*100</f>
        <v>111.36902744832258</v>
      </c>
      <c r="G105" s="25"/>
    </row>
    <row r="106" spans="1:7" ht="18.75">
      <c r="A106" s="144" t="s">
        <v>54</v>
      </c>
      <c r="B106" s="144"/>
      <c r="C106" s="70">
        <v>227.7</v>
      </c>
      <c r="D106" s="32">
        <v>100.5</v>
      </c>
      <c r="E106" s="70">
        <v>228.5</v>
      </c>
      <c r="F106" s="32">
        <f>E106/C106*100</f>
        <v>100.35133948177426</v>
      </c>
      <c r="G106" s="25"/>
    </row>
    <row r="107" spans="1:7" ht="18" customHeight="1">
      <c r="A107" s="144" t="s">
        <v>94</v>
      </c>
      <c r="B107" s="144"/>
      <c r="C107" s="70">
        <v>362.5</v>
      </c>
      <c r="D107" s="32">
        <v>108.1</v>
      </c>
      <c r="E107" s="70">
        <v>423</v>
      </c>
      <c r="F107" s="32">
        <f>E107/C107*100</f>
        <v>116.68965517241378</v>
      </c>
      <c r="G107" s="25"/>
    </row>
    <row r="108" spans="1:7" ht="18.75">
      <c r="A108" s="144" t="s">
        <v>55</v>
      </c>
      <c r="B108" s="144"/>
      <c r="C108" s="76"/>
      <c r="D108" s="77"/>
      <c r="E108" s="76"/>
      <c r="F108" s="32"/>
      <c r="G108" s="25"/>
    </row>
    <row r="109" spans="1:7" ht="37.5" customHeight="1">
      <c r="A109" s="149" t="s">
        <v>56</v>
      </c>
      <c r="B109" s="149"/>
      <c r="C109" s="70">
        <v>40.3</v>
      </c>
      <c r="D109" s="32">
        <v>138.5</v>
      </c>
      <c r="E109" s="70">
        <v>32.2</v>
      </c>
      <c r="F109" s="32">
        <f>E109/C109*100</f>
        <v>79.90074441687347</v>
      </c>
      <c r="G109" s="25"/>
    </row>
    <row r="110" spans="1:7" ht="21.75" customHeight="1">
      <c r="A110" s="144" t="s">
        <v>95</v>
      </c>
      <c r="B110" s="144"/>
      <c r="C110" s="70">
        <v>201.1</v>
      </c>
      <c r="D110" s="32">
        <v>95.1</v>
      </c>
      <c r="E110" s="70">
        <v>258</v>
      </c>
      <c r="F110" s="32">
        <f aca="true" t="shared" si="1" ref="F110:F119">E110/C110*100</f>
        <v>128.2943809050224</v>
      </c>
      <c r="G110" s="25"/>
    </row>
    <row r="111" spans="1:7" ht="33" customHeight="1">
      <c r="A111" s="144" t="s">
        <v>57</v>
      </c>
      <c r="B111" s="144"/>
      <c r="C111" s="70">
        <v>565.8</v>
      </c>
      <c r="D111" s="32">
        <v>112.7</v>
      </c>
      <c r="E111" s="70">
        <v>657.5</v>
      </c>
      <c r="F111" s="32">
        <f t="shared" si="1"/>
        <v>116.2071403322729</v>
      </c>
      <c r="G111" s="25"/>
    </row>
    <row r="112" spans="1:7" ht="18.75">
      <c r="A112" s="150" t="s">
        <v>58</v>
      </c>
      <c r="B112" s="150"/>
      <c r="C112" s="70"/>
      <c r="D112" s="31"/>
      <c r="E112" s="70"/>
      <c r="F112" s="32"/>
      <c r="G112" s="25"/>
    </row>
    <row r="113" spans="1:7" ht="18.75">
      <c r="A113" s="150" t="s">
        <v>59</v>
      </c>
      <c r="B113" s="150"/>
      <c r="C113" s="70">
        <v>322.7</v>
      </c>
      <c r="D113" s="32">
        <v>104.9</v>
      </c>
      <c r="E113" s="70">
        <v>391.2</v>
      </c>
      <c r="F113" s="32">
        <f t="shared" si="1"/>
        <v>121.22714595599629</v>
      </c>
      <c r="G113" s="25"/>
    </row>
    <row r="114" spans="1:7" ht="18.75">
      <c r="A114" s="150" t="s">
        <v>60</v>
      </c>
      <c r="B114" s="150"/>
      <c r="C114" s="70">
        <v>39.5</v>
      </c>
      <c r="D114" s="32">
        <v>112.5</v>
      </c>
      <c r="E114" s="70">
        <v>43.4</v>
      </c>
      <c r="F114" s="32">
        <f t="shared" si="1"/>
        <v>109.87341772151898</v>
      </c>
      <c r="G114" s="25"/>
    </row>
    <row r="115" spans="1:7" ht="33.75" customHeight="1">
      <c r="A115" s="144" t="s">
        <v>61</v>
      </c>
      <c r="B115" s="144"/>
      <c r="C115" s="31">
        <v>0</v>
      </c>
      <c r="D115" s="31">
        <v>0</v>
      </c>
      <c r="E115" s="31">
        <v>0</v>
      </c>
      <c r="F115" s="31">
        <v>0</v>
      </c>
      <c r="G115" s="25"/>
    </row>
    <row r="116" spans="1:7" ht="18.75">
      <c r="A116" s="144" t="s">
        <v>62</v>
      </c>
      <c r="B116" s="144"/>
      <c r="C116" s="16">
        <f>C105/36450*1000*1000</f>
        <v>16192.043895747602</v>
      </c>
      <c r="D116" s="32">
        <v>106.2</v>
      </c>
      <c r="E116" s="16">
        <f>E105/E72*1000*1000</f>
        <v>17628.127765709225</v>
      </c>
      <c r="F116" s="32">
        <f t="shared" si="1"/>
        <v>108.86907100306695</v>
      </c>
      <c r="G116" s="25"/>
    </row>
    <row r="117" spans="1:7" ht="18.75">
      <c r="A117" s="144" t="s">
        <v>63</v>
      </c>
      <c r="B117" s="144"/>
      <c r="C117" s="16">
        <f>C111/36450*1000*1000</f>
        <v>15522.633744855966</v>
      </c>
      <c r="D117" s="32">
        <v>113.9</v>
      </c>
      <c r="E117" s="16">
        <f>E111/E72*1000*1000</f>
        <v>17633.49156542495</v>
      </c>
      <c r="F117" s="32">
        <f t="shared" si="1"/>
        <v>113.59858033929646</v>
      </c>
      <c r="G117" s="25"/>
    </row>
    <row r="118" spans="1:7" ht="18.75">
      <c r="A118" s="144" t="s">
        <v>64</v>
      </c>
      <c r="B118" s="144"/>
      <c r="C118" s="34"/>
      <c r="D118" s="75"/>
      <c r="E118" s="34"/>
      <c r="F118" s="32"/>
      <c r="G118" s="23"/>
    </row>
    <row r="119" spans="1:7" ht="18.75">
      <c r="A119" s="144" t="s">
        <v>122</v>
      </c>
      <c r="B119" s="144"/>
      <c r="C119" s="16">
        <v>10377</v>
      </c>
      <c r="D119" s="32">
        <v>102.4</v>
      </c>
      <c r="E119" s="16">
        <v>15824.1</v>
      </c>
      <c r="F119" s="32">
        <f t="shared" si="1"/>
        <v>152.49204972535415</v>
      </c>
      <c r="G119" s="25"/>
    </row>
    <row r="120" spans="1:7" ht="21" customHeight="1">
      <c r="A120" s="144" t="s">
        <v>65</v>
      </c>
      <c r="B120" s="144"/>
      <c r="C120" s="16">
        <v>15824.7</v>
      </c>
      <c r="D120" s="32">
        <v>116</v>
      </c>
      <c r="E120" s="16">
        <v>15441.7</v>
      </c>
      <c r="F120" s="32">
        <v>116</v>
      </c>
      <c r="G120" s="25"/>
    </row>
    <row r="121" spans="1:7" ht="24" customHeight="1">
      <c r="A121" s="4" t="s">
        <v>66</v>
      </c>
      <c r="B121" s="4"/>
      <c r="C121" s="5"/>
      <c r="D121" s="5"/>
      <c r="E121" s="5"/>
      <c r="F121" s="5"/>
      <c r="G121" s="6"/>
    </row>
    <row r="122" spans="1:7" ht="24.75" customHeight="1">
      <c r="A122" s="4" t="s">
        <v>67</v>
      </c>
      <c r="B122" s="4"/>
      <c r="C122" s="5"/>
      <c r="D122" s="5"/>
      <c r="E122" s="5"/>
      <c r="F122" s="5"/>
      <c r="G122" s="6"/>
    </row>
    <row r="123" spans="1:7" ht="12.75">
      <c r="A123" s="7" t="s">
        <v>186</v>
      </c>
      <c r="B123" s="7"/>
      <c r="C123" s="8"/>
      <c r="D123" s="8"/>
      <c r="E123" s="8"/>
      <c r="F123" s="8"/>
      <c r="G123" s="7"/>
    </row>
    <row r="124" spans="1:7" ht="14.25">
      <c r="A124" s="9"/>
      <c r="B124" s="9"/>
      <c r="C124" s="8"/>
      <c r="D124" s="8"/>
      <c r="E124" s="8"/>
      <c r="F124" s="8"/>
      <c r="G124" s="7"/>
    </row>
    <row r="125" spans="1:7" ht="12.75">
      <c r="A125" s="7"/>
      <c r="B125" s="7"/>
      <c r="C125" s="8"/>
      <c r="D125" s="8"/>
      <c r="E125" s="8"/>
      <c r="F125" s="8"/>
      <c r="G125" s="7"/>
    </row>
    <row r="126" spans="1:7" ht="12.75">
      <c r="A126" s="7"/>
      <c r="B126" s="7"/>
      <c r="C126" s="8"/>
      <c r="D126" s="8"/>
      <c r="E126" s="8"/>
      <c r="F126" s="8"/>
      <c r="G126" s="7"/>
    </row>
    <row r="127" spans="1:7" ht="12.75">
      <c r="A127" s="7"/>
      <c r="B127" s="7"/>
      <c r="C127" s="8"/>
      <c r="D127" s="8"/>
      <c r="E127" s="8"/>
      <c r="F127" s="8"/>
      <c r="G127" s="7"/>
    </row>
    <row r="128" spans="1:7" ht="12.75">
      <c r="A128" s="7"/>
      <c r="B128" s="7"/>
      <c r="C128" s="8"/>
      <c r="D128" s="8"/>
      <c r="E128" s="8"/>
      <c r="F128" s="8"/>
      <c r="G128" s="7"/>
    </row>
    <row r="129" spans="1:7" ht="12.75">
      <c r="A129" s="7"/>
      <c r="B129" s="7"/>
      <c r="C129" s="8"/>
      <c r="D129" s="8"/>
      <c r="E129" s="8"/>
      <c r="F129" s="8"/>
      <c r="G129" s="7"/>
    </row>
    <row r="130" spans="1:7" ht="12.75">
      <c r="A130" s="7"/>
      <c r="B130" s="7"/>
      <c r="C130" s="8"/>
      <c r="D130" s="8"/>
      <c r="E130" s="8"/>
      <c r="F130" s="8"/>
      <c r="G130" s="7"/>
    </row>
    <row r="131" spans="1:7" ht="12.75">
      <c r="A131" s="7"/>
      <c r="B131" s="7"/>
      <c r="C131" s="8"/>
      <c r="D131" s="8"/>
      <c r="E131" s="8"/>
      <c r="F131" s="8"/>
      <c r="G131" s="7"/>
    </row>
    <row r="132" spans="1:7" ht="12.75">
      <c r="A132" s="7"/>
      <c r="B132" s="7"/>
      <c r="C132" s="8"/>
      <c r="D132" s="8"/>
      <c r="E132" s="8"/>
      <c r="F132" s="8"/>
      <c r="G132" s="7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0"/>
      <c r="B134" s="10"/>
      <c r="C134" s="11"/>
      <c r="D134" s="11"/>
      <c r="E134" s="11"/>
      <c r="F134" s="11"/>
      <c r="G134" s="10"/>
    </row>
    <row r="135" spans="1:7" ht="12.75">
      <c r="A135" s="10"/>
      <c r="B135" s="10"/>
      <c r="C135" s="11"/>
      <c r="D135" s="11"/>
      <c r="E135" s="11"/>
      <c r="F135" s="11"/>
      <c r="G135" s="10"/>
    </row>
    <row r="136" spans="1:7" ht="12.75">
      <c r="A136" s="10"/>
      <c r="B136" s="10"/>
      <c r="C136" s="11"/>
      <c r="D136" s="11"/>
      <c r="E136" s="11"/>
      <c r="F136" s="11"/>
      <c r="G136" s="10"/>
    </row>
    <row r="137" spans="1:7" ht="12.75">
      <c r="A137" s="10"/>
      <c r="B137" s="10"/>
      <c r="C137" s="11"/>
      <c r="D137" s="11"/>
      <c r="E137" s="11"/>
      <c r="F137" s="11"/>
      <c r="G137" s="10"/>
    </row>
    <row r="138" spans="1:7" ht="12.75">
      <c r="A138" s="10"/>
      <c r="B138" s="10"/>
      <c r="C138" s="11"/>
      <c r="D138" s="11"/>
      <c r="E138" s="11"/>
      <c r="F138" s="11"/>
      <c r="G138" s="10"/>
    </row>
    <row r="139" spans="1:7" ht="12.75">
      <c r="A139" s="10"/>
      <c r="B139" s="10"/>
      <c r="C139" s="11"/>
      <c r="D139" s="11"/>
      <c r="E139" s="11"/>
      <c r="F139" s="11"/>
      <c r="G139" s="10"/>
    </row>
    <row r="140" spans="1:7" ht="12.75">
      <c r="A140" s="10"/>
      <c r="B140" s="10"/>
      <c r="C140" s="11"/>
      <c r="D140" s="11"/>
      <c r="E140" s="11"/>
      <c r="F140" s="11"/>
      <c r="G140" s="10"/>
    </row>
    <row r="141" spans="1:7" ht="12.75">
      <c r="A141" s="10"/>
      <c r="B141" s="10"/>
      <c r="C141" s="11"/>
      <c r="D141" s="11"/>
      <c r="E141" s="11"/>
      <c r="F141" s="11"/>
      <c r="G141" s="10"/>
    </row>
    <row r="142" spans="1:7" ht="12.75">
      <c r="A142" s="10"/>
      <c r="B142" s="10"/>
      <c r="C142" s="11"/>
      <c r="D142" s="11"/>
      <c r="E142" s="11"/>
      <c r="F142" s="11"/>
      <c r="G142" s="10"/>
    </row>
    <row r="143" spans="1:7" ht="12.75">
      <c r="A143" s="10"/>
      <c r="B143" s="10"/>
      <c r="C143" s="11"/>
      <c r="D143" s="11"/>
      <c r="E143" s="11"/>
      <c r="F143" s="11"/>
      <c r="G143" s="10"/>
    </row>
    <row r="144" spans="1:7" ht="12.75">
      <c r="A144" s="10"/>
      <c r="B144" s="10"/>
      <c r="C144" s="11"/>
      <c r="D144" s="11"/>
      <c r="E144" s="11"/>
      <c r="F144" s="11"/>
      <c r="G144" s="10"/>
    </row>
    <row r="145" spans="1:7" ht="12.75">
      <c r="A145" s="10"/>
      <c r="B145" s="10"/>
      <c r="C145" s="11"/>
      <c r="D145" s="11"/>
      <c r="E145" s="11"/>
      <c r="F145" s="11"/>
      <c r="G145" s="10"/>
    </row>
    <row r="146" spans="1:7" ht="12.75">
      <c r="A146" s="10"/>
      <c r="B146" s="10"/>
      <c r="C146" s="11"/>
      <c r="D146" s="11"/>
      <c r="E146" s="11"/>
      <c r="F146" s="11"/>
      <c r="G146" s="10"/>
    </row>
    <row r="147" spans="1:7" ht="12.75">
      <c r="A147" s="10"/>
      <c r="B147" s="10"/>
      <c r="C147" s="11"/>
      <c r="D147" s="11"/>
      <c r="E147" s="11"/>
      <c r="F147" s="11"/>
      <c r="G147" s="10"/>
    </row>
    <row r="148" spans="1:7" ht="12.75">
      <c r="A148" s="10"/>
      <c r="B148" s="10"/>
      <c r="C148" s="11"/>
      <c r="D148" s="11"/>
      <c r="E148" s="11"/>
      <c r="F148" s="11"/>
      <c r="G148" s="10"/>
    </row>
    <row r="149" spans="1:7" ht="12.75">
      <c r="A149" s="10"/>
      <c r="B149" s="10"/>
      <c r="C149" s="11"/>
      <c r="D149" s="11"/>
      <c r="E149" s="11"/>
      <c r="F149" s="11"/>
      <c r="G149" s="10"/>
    </row>
    <row r="150" spans="1:7" ht="12.75">
      <c r="A150" s="10"/>
      <c r="B150" s="10"/>
      <c r="C150" s="11"/>
      <c r="D150" s="11"/>
      <c r="E150" s="11"/>
      <c r="F150" s="11"/>
      <c r="G150" s="10"/>
    </row>
    <row r="151" spans="1:7" ht="12.75">
      <c r="A151" s="10"/>
      <c r="B151" s="10"/>
      <c r="C151" s="11"/>
      <c r="D151" s="11"/>
      <c r="E151" s="11"/>
      <c r="F151" s="11"/>
      <c r="G151" s="10"/>
    </row>
    <row r="152" spans="1:7" ht="12.75">
      <c r="A152" s="10"/>
      <c r="B152" s="10"/>
      <c r="C152" s="11"/>
      <c r="D152" s="11"/>
      <c r="E152" s="11"/>
      <c r="F152" s="11"/>
      <c r="G152" s="10"/>
    </row>
    <row r="153" spans="1:7" ht="12.75">
      <c r="A153" s="10"/>
      <c r="B153" s="10"/>
      <c r="C153" s="11"/>
      <c r="D153" s="11"/>
      <c r="E153" s="11"/>
      <c r="F153" s="11"/>
      <c r="G153" s="10"/>
    </row>
    <row r="154" spans="1:7" ht="12.75">
      <c r="A154" s="10"/>
      <c r="B154" s="10"/>
      <c r="C154" s="11"/>
      <c r="D154" s="11"/>
      <c r="E154" s="11"/>
      <c r="F154" s="11"/>
      <c r="G154" s="10"/>
    </row>
    <row r="155" spans="1:7" ht="12.75">
      <c r="A155" s="10"/>
      <c r="B155" s="10"/>
      <c r="C155" s="11"/>
      <c r="D155" s="11"/>
      <c r="E155" s="11"/>
      <c r="F155" s="11"/>
      <c r="G155" s="10"/>
    </row>
    <row r="156" spans="1:7" ht="12.75">
      <c r="A156" s="10"/>
      <c r="B156" s="10"/>
      <c r="C156" s="11"/>
      <c r="D156" s="11"/>
      <c r="E156" s="11"/>
      <c r="F156" s="11"/>
      <c r="G156" s="10"/>
    </row>
    <row r="157" spans="1:7" ht="12.75">
      <c r="A157" s="10"/>
      <c r="B157" s="10"/>
      <c r="C157" s="11"/>
      <c r="D157" s="11"/>
      <c r="E157" s="11"/>
      <c r="F157" s="11"/>
      <c r="G157" s="10"/>
    </row>
    <row r="158" spans="1:7" ht="12.75">
      <c r="A158" s="10"/>
      <c r="B158" s="10"/>
      <c r="C158" s="11"/>
      <c r="D158" s="11"/>
      <c r="E158" s="11"/>
      <c r="F158" s="11"/>
      <c r="G158" s="10"/>
    </row>
    <row r="159" spans="1:7" ht="12.75">
      <c r="A159" s="10"/>
      <c r="B159" s="10"/>
      <c r="C159" s="11"/>
      <c r="D159" s="11"/>
      <c r="E159" s="11"/>
      <c r="F159" s="11"/>
      <c r="G159" s="10"/>
    </row>
    <row r="160" spans="1:7" ht="12.75">
      <c r="A160" s="10"/>
      <c r="B160" s="10"/>
      <c r="C160" s="11"/>
      <c r="D160" s="11"/>
      <c r="E160" s="11"/>
      <c r="F160" s="11"/>
      <c r="G160" s="10"/>
    </row>
    <row r="161" spans="1:7" ht="12.75">
      <c r="A161" s="10"/>
      <c r="B161" s="10"/>
      <c r="C161" s="11"/>
      <c r="D161" s="11"/>
      <c r="E161" s="11"/>
      <c r="F161" s="11"/>
      <c r="G161" s="10"/>
    </row>
    <row r="162" spans="1:7" ht="12.75">
      <c r="A162" s="10"/>
      <c r="B162" s="10"/>
      <c r="C162" s="11"/>
      <c r="D162" s="11"/>
      <c r="E162" s="11"/>
      <c r="F162" s="11"/>
      <c r="G162" s="10"/>
    </row>
    <row r="163" spans="1:7" ht="12.75">
      <c r="A163" s="10"/>
      <c r="B163" s="10"/>
      <c r="C163" s="11"/>
      <c r="D163" s="11"/>
      <c r="E163" s="11"/>
      <c r="F163" s="11"/>
      <c r="G163" s="10"/>
    </row>
    <row r="164" spans="1:7" ht="12.75">
      <c r="A164" s="10"/>
      <c r="B164" s="10"/>
      <c r="C164" s="11"/>
      <c r="D164" s="11"/>
      <c r="E164" s="11"/>
      <c r="F164" s="11"/>
      <c r="G164" s="10"/>
    </row>
    <row r="165" spans="1:7" ht="12.75">
      <c r="A165" s="10"/>
      <c r="B165" s="10"/>
      <c r="C165" s="11"/>
      <c r="D165" s="11"/>
      <c r="E165" s="11"/>
      <c r="F165" s="11"/>
      <c r="G165" s="10"/>
    </row>
    <row r="166" spans="1:7" ht="12.75">
      <c r="A166" s="10"/>
      <c r="B166" s="10"/>
      <c r="C166" s="11"/>
      <c r="D166" s="11"/>
      <c r="E166" s="11"/>
      <c r="F166" s="11"/>
      <c r="G166" s="10"/>
    </row>
    <row r="167" spans="1:7" ht="12.75">
      <c r="A167" s="10"/>
      <c r="B167" s="10"/>
      <c r="C167" s="11"/>
      <c r="D167" s="11"/>
      <c r="E167" s="11"/>
      <c r="F167" s="11"/>
      <c r="G167" s="10"/>
    </row>
    <row r="168" spans="1:7" ht="12.75">
      <c r="A168" s="10"/>
      <c r="B168" s="10"/>
      <c r="C168" s="11"/>
      <c r="D168" s="11"/>
      <c r="E168" s="11"/>
      <c r="F168" s="11"/>
      <c r="G168" s="10"/>
    </row>
    <row r="169" spans="1:7" ht="12.75">
      <c r="A169" s="10"/>
      <c r="B169" s="10"/>
      <c r="C169" s="11"/>
      <c r="D169" s="11"/>
      <c r="E169" s="11"/>
      <c r="F169" s="11"/>
      <c r="G169" s="10"/>
    </row>
    <row r="170" spans="1:7" ht="12.75">
      <c r="A170" s="10"/>
      <c r="B170" s="10"/>
      <c r="C170" s="11"/>
      <c r="D170" s="11"/>
      <c r="E170" s="11"/>
      <c r="F170" s="11"/>
      <c r="G170" s="10"/>
    </row>
    <row r="171" spans="1:7" ht="12.75">
      <c r="A171" s="10"/>
      <c r="B171" s="10"/>
      <c r="C171" s="11"/>
      <c r="D171" s="11"/>
      <c r="E171" s="11"/>
      <c r="F171" s="11"/>
      <c r="G171" s="10"/>
    </row>
    <row r="172" spans="1:7" ht="12.75">
      <c r="A172" s="10"/>
      <c r="B172" s="10"/>
      <c r="C172" s="11"/>
      <c r="D172" s="11"/>
      <c r="E172" s="11"/>
      <c r="F172" s="11"/>
      <c r="G172" s="10"/>
    </row>
    <row r="173" spans="1:7" ht="12.75">
      <c r="A173" s="10"/>
      <c r="B173" s="10"/>
      <c r="C173" s="11"/>
      <c r="D173" s="11"/>
      <c r="E173" s="11"/>
      <c r="F173" s="11"/>
      <c r="G173" s="10"/>
    </row>
    <row r="174" spans="1:7" ht="12.75">
      <c r="A174" s="10"/>
      <c r="B174" s="10"/>
      <c r="C174" s="11"/>
      <c r="D174" s="11"/>
      <c r="E174" s="11"/>
      <c r="F174" s="11"/>
      <c r="G174" s="10"/>
    </row>
    <row r="175" spans="1:7" ht="12.75">
      <c r="A175" s="10"/>
      <c r="B175" s="10"/>
      <c r="C175" s="11"/>
      <c r="D175" s="11"/>
      <c r="E175" s="11"/>
      <c r="F175" s="11"/>
      <c r="G175" s="10"/>
    </row>
    <row r="176" spans="1:7" ht="12.75">
      <c r="A176" s="10"/>
      <c r="B176" s="10"/>
      <c r="C176" s="11"/>
      <c r="D176" s="11"/>
      <c r="E176" s="11"/>
      <c r="F176" s="11"/>
      <c r="G176" s="10"/>
    </row>
    <row r="177" spans="1:7" ht="12.75">
      <c r="A177" s="10"/>
      <c r="B177" s="10"/>
      <c r="C177" s="11"/>
      <c r="D177" s="11"/>
      <c r="E177" s="11"/>
      <c r="F177" s="11"/>
      <c r="G177" s="10"/>
    </row>
    <row r="178" spans="1:7" ht="12.75">
      <c r="A178" s="10"/>
      <c r="B178" s="10"/>
      <c r="C178" s="11"/>
      <c r="D178" s="11"/>
      <c r="E178" s="11"/>
      <c r="F178" s="11"/>
      <c r="G178" s="10"/>
    </row>
    <row r="179" spans="1:7" ht="12.75">
      <c r="A179" s="10"/>
      <c r="B179" s="10"/>
      <c r="C179" s="11"/>
      <c r="D179" s="11"/>
      <c r="E179" s="11"/>
      <c r="F179" s="11"/>
      <c r="G179" s="10"/>
    </row>
    <row r="180" spans="1:7" ht="12.75">
      <c r="A180" s="10"/>
      <c r="B180" s="10"/>
      <c r="C180" s="11"/>
      <c r="D180" s="11"/>
      <c r="E180" s="11"/>
      <c r="F180" s="11"/>
      <c r="G180" s="10"/>
    </row>
    <row r="181" spans="1:7" ht="12.75">
      <c r="A181" s="10"/>
      <c r="B181" s="10"/>
      <c r="C181" s="11"/>
      <c r="D181" s="11"/>
      <c r="E181" s="11"/>
      <c r="F181" s="11"/>
      <c r="G181" s="10"/>
    </row>
    <row r="182" spans="1:7" ht="12.75">
      <c r="A182" s="10"/>
      <c r="B182" s="10"/>
      <c r="C182" s="11"/>
      <c r="D182" s="11"/>
      <c r="E182" s="11"/>
      <c r="F182" s="11"/>
      <c r="G182" s="10"/>
    </row>
    <row r="183" spans="1:7" ht="12.75">
      <c r="A183" s="10"/>
      <c r="B183" s="10"/>
      <c r="C183" s="11"/>
      <c r="D183" s="11"/>
      <c r="E183" s="11"/>
      <c r="F183" s="11"/>
      <c r="G183" s="10"/>
    </row>
    <row r="184" spans="1:7" ht="12.75">
      <c r="A184" s="10"/>
      <c r="B184" s="10"/>
      <c r="C184" s="11"/>
      <c r="D184" s="11"/>
      <c r="E184" s="11"/>
      <c r="F184" s="11"/>
      <c r="G184" s="10"/>
    </row>
    <row r="185" spans="1:7" ht="12.75">
      <c r="A185" s="10"/>
      <c r="B185" s="10"/>
      <c r="C185" s="11"/>
      <c r="D185" s="11"/>
      <c r="E185" s="11"/>
      <c r="F185" s="11"/>
      <c r="G185" s="10"/>
    </row>
    <row r="186" spans="1:7" ht="12.75">
      <c r="A186" s="10"/>
      <c r="B186" s="10"/>
      <c r="C186" s="11"/>
      <c r="D186" s="11"/>
      <c r="E186" s="11"/>
      <c r="F186" s="11"/>
      <c r="G186" s="10"/>
    </row>
    <row r="187" spans="1:7" ht="12.75">
      <c r="A187" s="10"/>
      <c r="B187" s="10"/>
      <c r="C187" s="11"/>
      <c r="D187" s="11"/>
      <c r="E187" s="11"/>
      <c r="F187" s="11"/>
      <c r="G187" s="10"/>
    </row>
    <row r="188" spans="1:7" ht="12.75">
      <c r="A188" s="10"/>
      <c r="B188" s="10"/>
      <c r="C188" s="11"/>
      <c r="D188" s="11"/>
      <c r="E188" s="11"/>
      <c r="F188" s="11"/>
      <c r="G188" s="10"/>
    </row>
    <row r="189" spans="1:7" ht="12.75">
      <c r="A189" s="10"/>
      <c r="B189" s="10"/>
      <c r="C189" s="11"/>
      <c r="D189" s="11"/>
      <c r="E189" s="11"/>
      <c r="F189" s="11"/>
      <c r="G189" s="10"/>
    </row>
    <row r="190" spans="1:7" ht="12.75">
      <c r="A190" s="10"/>
      <c r="B190" s="10"/>
      <c r="C190" s="11"/>
      <c r="D190" s="11"/>
      <c r="E190" s="11"/>
      <c r="F190" s="11"/>
      <c r="G190" s="10"/>
    </row>
    <row r="191" spans="1:7" ht="12.75">
      <c r="A191" s="10"/>
      <c r="B191" s="10"/>
      <c r="C191" s="11"/>
      <c r="D191" s="11"/>
      <c r="E191" s="11"/>
      <c r="F191" s="11"/>
      <c r="G191" s="10"/>
    </row>
    <row r="192" spans="1:7" ht="12.75">
      <c r="A192" s="10"/>
      <c r="B192" s="10"/>
      <c r="C192" s="11"/>
      <c r="D192" s="11"/>
      <c r="E192" s="11"/>
      <c r="F192" s="11"/>
      <c r="G192" s="10"/>
    </row>
    <row r="193" spans="1:7" ht="12.75">
      <c r="A193" s="10"/>
      <c r="B193" s="10"/>
      <c r="C193" s="11"/>
      <c r="D193" s="11"/>
      <c r="E193" s="11"/>
      <c r="F193" s="11"/>
      <c r="G193" s="10"/>
    </row>
    <row r="194" spans="1:7" ht="12.75">
      <c r="A194" s="10"/>
      <c r="B194" s="10"/>
      <c r="C194" s="11"/>
      <c r="D194" s="11"/>
      <c r="E194" s="11"/>
      <c r="F194" s="11"/>
      <c r="G194" s="10"/>
    </row>
    <row r="195" spans="1:7" ht="12.75">
      <c r="A195" s="10"/>
      <c r="B195" s="10"/>
      <c r="C195" s="11"/>
      <c r="D195" s="11"/>
      <c r="E195" s="11"/>
      <c r="F195" s="11"/>
      <c r="G195" s="10"/>
    </row>
    <row r="196" spans="1:7" ht="12.75">
      <c r="A196" s="10"/>
      <c r="B196" s="10"/>
      <c r="C196" s="11"/>
      <c r="D196" s="11"/>
      <c r="E196" s="11"/>
      <c r="F196" s="11"/>
      <c r="G196" s="10"/>
    </row>
    <row r="197" spans="1:7" ht="12.75">
      <c r="A197" s="10"/>
      <c r="B197" s="10"/>
      <c r="C197" s="11"/>
      <c r="D197" s="11"/>
      <c r="E197" s="11"/>
      <c r="F197" s="11"/>
      <c r="G197" s="10"/>
    </row>
    <row r="198" spans="1:7" ht="12.75">
      <c r="A198" s="10"/>
      <c r="B198" s="10"/>
      <c r="C198" s="11"/>
      <c r="D198" s="11"/>
      <c r="E198" s="11"/>
      <c r="F198" s="11"/>
      <c r="G198" s="10"/>
    </row>
    <row r="199" spans="1:7" ht="12.75">
      <c r="A199" s="10"/>
      <c r="B199" s="10"/>
      <c r="C199" s="11"/>
      <c r="D199" s="11"/>
      <c r="E199" s="11"/>
      <c r="F199" s="11"/>
      <c r="G199" s="10"/>
    </row>
    <row r="200" spans="1:7" ht="12.75">
      <c r="A200" s="10"/>
      <c r="B200" s="10"/>
      <c r="C200" s="11"/>
      <c r="D200" s="11"/>
      <c r="E200" s="11"/>
      <c r="F200" s="11"/>
      <c r="G200" s="10"/>
    </row>
    <row r="201" spans="1:7" ht="12.75">
      <c r="A201" s="10"/>
      <c r="B201" s="10"/>
      <c r="C201" s="11"/>
      <c r="D201" s="11"/>
      <c r="E201" s="11"/>
      <c r="F201" s="11"/>
      <c r="G201" s="10"/>
    </row>
    <row r="202" spans="1:7" ht="12.75">
      <c r="A202" s="10"/>
      <c r="B202" s="10"/>
      <c r="C202" s="11"/>
      <c r="D202" s="11"/>
      <c r="E202" s="11"/>
      <c r="F202" s="11"/>
      <c r="G202" s="10"/>
    </row>
    <row r="203" spans="1:7" ht="12.75">
      <c r="A203" s="10"/>
      <c r="B203" s="10"/>
      <c r="C203" s="11"/>
      <c r="D203" s="11"/>
      <c r="E203" s="11"/>
      <c r="F203" s="11"/>
      <c r="G203" s="10"/>
    </row>
    <row r="204" spans="1:7" ht="12.75">
      <c r="A204" s="10"/>
      <c r="B204" s="10"/>
      <c r="C204" s="11"/>
      <c r="D204" s="11"/>
      <c r="E204" s="11"/>
      <c r="F204" s="11"/>
      <c r="G204" s="10"/>
    </row>
    <row r="205" spans="1:7" ht="12.75">
      <c r="A205" s="10"/>
      <c r="B205" s="10"/>
      <c r="C205" s="11"/>
      <c r="D205" s="11"/>
      <c r="E205" s="11"/>
      <c r="F205" s="11"/>
      <c r="G205" s="10"/>
    </row>
    <row r="206" spans="1:7" ht="12.75">
      <c r="A206" s="10"/>
      <c r="B206" s="10"/>
      <c r="C206" s="11"/>
      <c r="D206" s="11"/>
      <c r="E206" s="11"/>
      <c r="F206" s="11"/>
      <c r="G206" s="10"/>
    </row>
    <row r="207" spans="1:7" ht="12.75">
      <c r="A207" s="10"/>
      <c r="B207" s="10"/>
      <c r="C207" s="11"/>
      <c r="D207" s="11"/>
      <c r="E207" s="11"/>
      <c r="F207" s="11"/>
      <c r="G207" s="10"/>
    </row>
    <row r="208" spans="1:7" ht="12.75">
      <c r="A208" s="10"/>
      <c r="B208" s="10"/>
      <c r="C208" s="11"/>
      <c r="D208" s="11"/>
      <c r="E208" s="11"/>
      <c r="F208" s="11"/>
      <c r="G208" s="10"/>
    </row>
    <row r="209" spans="1:7" ht="12.75">
      <c r="A209" s="10"/>
      <c r="B209" s="10"/>
      <c r="C209" s="11"/>
      <c r="D209" s="11"/>
      <c r="E209" s="11"/>
      <c r="F209" s="11"/>
      <c r="G209" s="10"/>
    </row>
    <row r="210" spans="1:7" ht="12.75">
      <c r="A210" s="10"/>
      <c r="B210" s="10"/>
      <c r="C210" s="11"/>
      <c r="D210" s="11"/>
      <c r="E210" s="11"/>
      <c r="F210" s="11"/>
      <c r="G210" s="10"/>
    </row>
    <row r="211" spans="1:7" ht="12.75">
      <c r="A211" s="10"/>
      <c r="B211" s="10"/>
      <c r="C211" s="11"/>
      <c r="D211" s="11"/>
      <c r="E211" s="11"/>
      <c r="F211" s="11"/>
      <c r="G211" s="10"/>
    </row>
    <row r="212" spans="1:7" ht="12.75">
      <c r="A212" s="10"/>
      <c r="B212" s="10"/>
      <c r="C212" s="11"/>
      <c r="D212" s="11"/>
      <c r="E212" s="11"/>
      <c r="F212" s="11"/>
      <c r="G212" s="10"/>
    </row>
    <row r="213" spans="1:7" ht="12.75">
      <c r="A213" s="10"/>
      <c r="B213" s="10"/>
      <c r="C213" s="11"/>
      <c r="D213" s="11"/>
      <c r="E213" s="11"/>
      <c r="F213" s="11"/>
      <c r="G213" s="10"/>
    </row>
    <row r="214" spans="1:7" ht="12.75">
      <c r="A214" s="10"/>
      <c r="B214" s="10"/>
      <c r="C214" s="11"/>
      <c r="D214" s="11"/>
      <c r="E214" s="11"/>
      <c r="F214" s="11"/>
      <c r="G214" s="10"/>
    </row>
    <row r="215" spans="1:7" ht="12.75">
      <c r="A215" s="10"/>
      <c r="B215" s="10"/>
      <c r="C215" s="11"/>
      <c r="D215" s="11"/>
      <c r="E215" s="11"/>
      <c r="F215" s="11"/>
      <c r="G215" s="10"/>
    </row>
    <row r="216" spans="1:7" ht="12.75">
      <c r="A216" s="10"/>
      <c r="B216" s="10"/>
      <c r="C216" s="11"/>
      <c r="D216" s="11"/>
      <c r="E216" s="11"/>
      <c r="F216" s="11"/>
      <c r="G216" s="10"/>
    </row>
    <row r="217" spans="1:7" ht="12.75">
      <c r="A217" s="10"/>
      <c r="B217" s="10"/>
      <c r="C217" s="11"/>
      <c r="D217" s="11"/>
      <c r="E217" s="11"/>
      <c r="F217" s="11"/>
      <c r="G217" s="10"/>
    </row>
    <row r="218" spans="1:7" ht="12.75">
      <c r="A218" s="10"/>
      <c r="B218" s="10"/>
      <c r="C218" s="11"/>
      <c r="D218" s="11"/>
      <c r="E218" s="11"/>
      <c r="F218" s="11"/>
      <c r="G218" s="10"/>
    </row>
    <row r="219" spans="1:7" ht="12.75">
      <c r="A219" s="10"/>
      <c r="B219" s="10"/>
      <c r="C219" s="11"/>
      <c r="D219" s="11"/>
      <c r="E219" s="11"/>
      <c r="F219" s="11"/>
      <c r="G219" s="10"/>
    </row>
    <row r="220" spans="1:7" ht="12.75">
      <c r="A220" s="10"/>
      <c r="B220" s="10"/>
      <c r="C220" s="11"/>
      <c r="D220" s="11"/>
      <c r="E220" s="11"/>
      <c r="F220" s="11"/>
      <c r="G220" s="10"/>
    </row>
    <row r="221" spans="1:7" ht="12.75">
      <c r="A221" s="10"/>
      <c r="B221" s="10"/>
      <c r="C221" s="11"/>
      <c r="D221" s="11"/>
      <c r="E221" s="11"/>
      <c r="F221" s="11"/>
      <c r="G221" s="10"/>
    </row>
    <row r="222" spans="1:7" ht="12.75">
      <c r="A222" s="10"/>
      <c r="B222" s="10"/>
      <c r="C222" s="11"/>
      <c r="D222" s="11"/>
      <c r="E222" s="11"/>
      <c r="F222" s="11"/>
      <c r="G222" s="10"/>
    </row>
    <row r="223" spans="1:7" ht="12.75">
      <c r="A223" s="10"/>
      <c r="B223" s="10"/>
      <c r="C223" s="11"/>
      <c r="D223" s="11"/>
      <c r="E223" s="11"/>
      <c r="F223" s="11"/>
      <c r="G223" s="10"/>
    </row>
    <row r="224" spans="1:7" ht="12.75">
      <c r="A224" s="10"/>
      <c r="B224" s="10"/>
      <c r="C224" s="11"/>
      <c r="D224" s="11"/>
      <c r="E224" s="11"/>
      <c r="F224" s="11"/>
      <c r="G224" s="10"/>
    </row>
    <row r="225" spans="1:7" ht="12.75">
      <c r="A225" s="10"/>
      <c r="B225" s="10"/>
      <c r="C225" s="11"/>
      <c r="D225" s="11"/>
      <c r="E225" s="11"/>
      <c r="F225" s="11"/>
      <c r="G225" s="10"/>
    </row>
    <row r="226" spans="1:7" ht="12.75">
      <c r="A226" s="10"/>
      <c r="B226" s="10"/>
      <c r="C226" s="11"/>
      <c r="D226" s="11"/>
      <c r="E226" s="11"/>
      <c r="F226" s="11"/>
      <c r="G226" s="10"/>
    </row>
    <row r="227" spans="1:7" ht="12.75">
      <c r="A227" s="10"/>
      <c r="B227" s="10"/>
      <c r="C227" s="11"/>
      <c r="D227" s="11"/>
      <c r="E227" s="11"/>
      <c r="F227" s="11"/>
      <c r="G227" s="10"/>
    </row>
    <row r="228" spans="1:7" ht="12.75">
      <c r="A228" s="10"/>
      <c r="B228" s="10"/>
      <c r="C228" s="11"/>
      <c r="D228" s="11"/>
      <c r="E228" s="11"/>
      <c r="F228" s="11"/>
      <c r="G228" s="10"/>
    </row>
    <row r="229" spans="1:7" ht="12.75">
      <c r="A229" s="10"/>
      <c r="B229" s="10"/>
      <c r="C229" s="11"/>
      <c r="D229" s="11"/>
      <c r="E229" s="11"/>
      <c r="F229" s="11"/>
      <c r="G229" s="10"/>
    </row>
    <row r="230" spans="1:7" ht="12.75">
      <c r="A230" s="10"/>
      <c r="B230" s="10"/>
      <c r="C230" s="11"/>
      <c r="D230" s="11"/>
      <c r="E230" s="11"/>
      <c r="F230" s="11"/>
      <c r="G230" s="10"/>
    </row>
    <row r="231" spans="1:7" ht="12.75">
      <c r="A231" s="10"/>
      <c r="B231" s="10"/>
      <c r="C231" s="11"/>
      <c r="D231" s="11"/>
      <c r="E231" s="11"/>
      <c r="F231" s="11"/>
      <c r="G231" s="10"/>
    </row>
    <row r="232" spans="1:7" ht="12.75">
      <c r="A232" s="10"/>
      <c r="B232" s="10"/>
      <c r="C232" s="11"/>
      <c r="D232" s="11"/>
      <c r="E232" s="11"/>
      <c r="F232" s="11"/>
      <c r="G232" s="10"/>
    </row>
    <row r="233" spans="1:7" ht="12.75">
      <c r="A233" s="10"/>
      <c r="B233" s="10"/>
      <c r="C233" s="11"/>
      <c r="D233" s="11"/>
      <c r="E233" s="11"/>
      <c r="F233" s="11"/>
      <c r="G233" s="10"/>
    </row>
    <row r="234" spans="1:7" ht="12.75">
      <c r="A234" s="10"/>
      <c r="B234" s="10"/>
      <c r="C234" s="11"/>
      <c r="D234" s="11"/>
      <c r="E234" s="11"/>
      <c r="F234" s="11"/>
      <c r="G234" s="10"/>
    </row>
    <row r="235" spans="1:7" ht="12.75">
      <c r="A235" s="10"/>
      <c r="B235" s="10"/>
      <c r="C235" s="11"/>
      <c r="D235" s="11"/>
      <c r="E235" s="11"/>
      <c r="F235" s="11"/>
      <c r="G235" s="10"/>
    </row>
    <row r="236" spans="1:7" ht="12.75">
      <c r="A236" s="10"/>
      <c r="B236" s="10"/>
      <c r="C236" s="11"/>
      <c r="D236" s="11"/>
      <c r="E236" s="11"/>
      <c r="F236" s="11"/>
      <c r="G236" s="10"/>
    </row>
    <row r="237" spans="1:7" ht="12.75">
      <c r="A237" s="10"/>
      <c r="B237" s="10"/>
      <c r="C237" s="11"/>
      <c r="D237" s="11"/>
      <c r="E237" s="11"/>
      <c r="F237" s="11"/>
      <c r="G237" s="10"/>
    </row>
    <row r="238" spans="1:7" ht="12.75">
      <c r="A238" s="10"/>
      <c r="B238" s="10"/>
      <c r="C238" s="11"/>
      <c r="D238" s="11"/>
      <c r="E238" s="11"/>
      <c r="F238" s="11"/>
      <c r="G238" s="10"/>
    </row>
    <row r="239" spans="1:7" ht="12.75">
      <c r="A239" s="10"/>
      <c r="B239" s="10"/>
      <c r="C239" s="11"/>
      <c r="D239" s="11"/>
      <c r="E239" s="11"/>
      <c r="F239" s="11"/>
      <c r="G239" s="10"/>
    </row>
    <row r="240" spans="1:7" ht="12.75">
      <c r="A240" s="10"/>
      <c r="B240" s="10"/>
      <c r="C240" s="11"/>
      <c r="D240" s="11"/>
      <c r="E240" s="11"/>
      <c r="F240" s="11"/>
      <c r="G240" s="10"/>
    </row>
    <row r="241" spans="1:7" ht="12.75">
      <c r="A241" s="10"/>
      <c r="B241" s="10"/>
      <c r="C241" s="11"/>
      <c r="D241" s="11"/>
      <c r="E241" s="11"/>
      <c r="F241" s="11"/>
      <c r="G241" s="10"/>
    </row>
    <row r="242" spans="1:7" ht="12.75">
      <c r="A242" s="10"/>
      <c r="B242" s="10"/>
      <c r="C242" s="11"/>
      <c r="D242" s="11"/>
      <c r="E242" s="11"/>
      <c r="F242" s="11"/>
      <c r="G242" s="10"/>
    </row>
    <row r="243" spans="1:7" ht="12.75">
      <c r="A243" s="10"/>
      <c r="B243" s="10"/>
      <c r="C243" s="11"/>
      <c r="D243" s="11"/>
      <c r="E243" s="11"/>
      <c r="F243" s="11"/>
      <c r="G243" s="10"/>
    </row>
    <row r="244" spans="1:7" ht="12.75">
      <c r="A244" s="10"/>
      <c r="B244" s="10"/>
      <c r="C244" s="11"/>
      <c r="D244" s="11"/>
      <c r="E244" s="11"/>
      <c r="F244" s="11"/>
      <c r="G244" s="10"/>
    </row>
    <row r="245" spans="1:7" ht="12.75">
      <c r="A245" s="10"/>
      <c r="B245" s="10"/>
      <c r="C245" s="11"/>
      <c r="D245" s="11"/>
      <c r="E245" s="11"/>
      <c r="F245" s="11"/>
      <c r="G245" s="10"/>
    </row>
    <row r="246" spans="1:7" ht="12.75">
      <c r="A246" s="10"/>
      <c r="B246" s="10"/>
      <c r="C246" s="11"/>
      <c r="D246" s="11"/>
      <c r="E246" s="11"/>
      <c r="F246" s="11"/>
      <c r="G246" s="10"/>
    </row>
    <row r="247" spans="1:7" ht="12.75">
      <c r="A247" s="10"/>
      <c r="B247" s="10"/>
      <c r="C247" s="11"/>
      <c r="D247" s="11"/>
      <c r="E247" s="11"/>
      <c r="F247" s="11"/>
      <c r="G247" s="10"/>
    </row>
    <row r="248" spans="1:7" ht="12.75">
      <c r="A248" s="10"/>
      <c r="B248" s="10"/>
      <c r="C248" s="11"/>
      <c r="D248" s="11"/>
      <c r="E248" s="11"/>
      <c r="F248" s="11"/>
      <c r="G248" s="10"/>
    </row>
    <row r="249" spans="1:7" ht="12.75">
      <c r="A249" s="10"/>
      <c r="B249" s="10"/>
      <c r="C249" s="11"/>
      <c r="D249" s="11"/>
      <c r="E249" s="11"/>
      <c r="F249" s="11"/>
      <c r="G249" s="10"/>
    </row>
  </sheetData>
  <sheetProtection/>
  <mergeCells count="80"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01:G101"/>
    <mergeCell ref="A102:B102"/>
    <mergeCell ref="C102:G102"/>
    <mergeCell ref="A103:B103"/>
    <mergeCell ref="A65:B65"/>
    <mergeCell ref="A66:B66"/>
    <mergeCell ref="A67:B67"/>
    <mergeCell ref="A68:B68"/>
    <mergeCell ref="A69:B69"/>
    <mergeCell ref="A70:G70"/>
    <mergeCell ref="A59:B59"/>
    <mergeCell ref="A60:B60"/>
    <mergeCell ref="A61:B61"/>
    <mergeCell ref="A62:B62"/>
    <mergeCell ref="A63:B63"/>
    <mergeCell ref="A64:B64"/>
    <mergeCell ref="A54:B54"/>
    <mergeCell ref="C54:G54"/>
    <mergeCell ref="A55:B55"/>
    <mergeCell ref="A56:B56"/>
    <mergeCell ref="A57:B57"/>
    <mergeCell ref="A58:B58"/>
    <mergeCell ref="A47:B47"/>
    <mergeCell ref="A48:B48"/>
    <mergeCell ref="A49:B49"/>
    <mergeCell ref="A50:B50"/>
    <mergeCell ref="A52:B52"/>
    <mergeCell ref="A53:G53"/>
    <mergeCell ref="A51:B51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:G2"/>
    <mergeCell ref="A3:G3"/>
    <mergeCell ref="A4:G4"/>
    <mergeCell ref="A5:G5"/>
    <mergeCell ref="A6:G6"/>
    <mergeCell ref="A7:G7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zoomScale="130" zoomScaleNormal="130" zoomScalePageLayoutView="0" workbookViewId="0" topLeftCell="A94">
      <selection activeCell="F154" sqref="F154"/>
    </sheetView>
  </sheetViews>
  <sheetFormatPr defaultColWidth="9.140625" defaultRowHeight="12.75"/>
  <cols>
    <col min="2" max="2" width="56.28125" style="0" customWidth="1"/>
    <col min="3" max="3" width="14.28125" style="0" customWidth="1"/>
    <col min="4" max="5" width="12.57421875" style="0" customWidth="1"/>
    <col min="6" max="6" width="12.8515625" style="0" customWidth="1"/>
    <col min="7" max="7" width="12.7109375" style="0" customWidth="1"/>
  </cols>
  <sheetData>
    <row r="1" spans="1:7" ht="12.75">
      <c r="A1" s="51"/>
      <c r="B1" s="51"/>
      <c r="C1" s="51"/>
      <c r="D1" s="51"/>
      <c r="E1" s="51"/>
      <c r="F1" s="51"/>
      <c r="G1" s="53" t="s">
        <v>108</v>
      </c>
    </row>
    <row r="2" spans="1:7" ht="15.75">
      <c r="A2" s="51"/>
      <c r="B2" s="151" t="s">
        <v>106</v>
      </c>
      <c r="C2" s="151"/>
      <c r="D2" s="151"/>
      <c r="E2" s="151"/>
      <c r="F2" s="151"/>
      <c r="G2" s="151"/>
    </row>
    <row r="3" spans="1:7" ht="15.75">
      <c r="A3" s="51"/>
      <c r="B3" s="151" t="s">
        <v>105</v>
      </c>
      <c r="C3" s="151"/>
      <c r="D3" s="151"/>
      <c r="E3" s="151"/>
      <c r="F3" s="151"/>
      <c r="G3" s="151"/>
    </row>
    <row r="4" spans="1:7" ht="15.75">
      <c r="A4" s="51"/>
      <c r="B4" s="151" t="s">
        <v>197</v>
      </c>
      <c r="C4" s="151"/>
      <c r="D4" s="151"/>
      <c r="E4" s="151"/>
      <c r="F4" s="151"/>
      <c r="G4" s="151"/>
    </row>
    <row r="5" spans="1:7" ht="13.5" thickBot="1">
      <c r="A5" s="51"/>
      <c r="B5" s="50"/>
      <c r="C5" s="50"/>
      <c r="D5" s="50"/>
      <c r="E5" s="50"/>
      <c r="F5" s="50"/>
      <c r="G5" s="50" t="s">
        <v>104</v>
      </c>
    </row>
    <row r="6" spans="1:7" ht="13.5" thickBot="1">
      <c r="A6" s="152" t="s">
        <v>103</v>
      </c>
      <c r="B6" s="154" t="s">
        <v>102</v>
      </c>
      <c r="C6" s="155" t="s">
        <v>174</v>
      </c>
      <c r="D6" s="155"/>
      <c r="E6" s="155" t="s">
        <v>198</v>
      </c>
      <c r="F6" s="155"/>
      <c r="G6" s="156" t="s">
        <v>73</v>
      </c>
    </row>
    <row r="7" spans="1:7" ht="39" thickBot="1">
      <c r="A7" s="153"/>
      <c r="B7" s="154"/>
      <c r="C7" s="78" t="s">
        <v>85</v>
      </c>
      <c r="D7" s="78" t="s">
        <v>101</v>
      </c>
      <c r="E7" s="78" t="s">
        <v>85</v>
      </c>
      <c r="F7" s="78" t="s">
        <v>101</v>
      </c>
      <c r="G7" s="156"/>
    </row>
    <row r="8" spans="1:7" ht="12.75">
      <c r="A8" s="79"/>
      <c r="B8" s="79"/>
      <c r="C8" s="79"/>
      <c r="D8" s="79"/>
      <c r="E8" s="79"/>
      <c r="F8" s="79"/>
      <c r="G8" s="79"/>
    </row>
    <row r="9" spans="1:7" ht="25.5">
      <c r="A9" s="45">
        <v>1</v>
      </c>
      <c r="B9" s="49" t="s">
        <v>100</v>
      </c>
      <c r="C9" s="48">
        <f>C12+C13+C14+C15+C16+C17+C18+C19+C20+C21+C22+C23+C24+C25+C26+C27+C28+C29</f>
        <v>696027.8999999999</v>
      </c>
      <c r="D9" s="45">
        <v>118</v>
      </c>
      <c r="E9" s="48">
        <f>E12+E13+E14+E15+E16+E17+E18+E19+E20+E21+E22+E23+E24+E25+E26+E27+E28+E29</f>
        <v>912803.7000000001</v>
      </c>
      <c r="F9" s="46">
        <f>E9/C9*100</f>
        <v>131.14469980298207</v>
      </c>
      <c r="G9" s="40"/>
    </row>
    <row r="10" spans="1:7" ht="25.5">
      <c r="A10" s="45">
        <v>2</v>
      </c>
      <c r="B10" s="41" t="s">
        <v>99</v>
      </c>
      <c r="C10" s="48"/>
      <c r="D10" s="45"/>
      <c r="E10" s="48"/>
      <c r="F10" s="46"/>
      <c r="G10" s="39"/>
    </row>
    <row r="11" spans="1:7" ht="25.5">
      <c r="A11" s="45"/>
      <c r="B11" s="41" t="s">
        <v>128</v>
      </c>
      <c r="C11" s="48"/>
      <c r="D11" s="45"/>
      <c r="E11" s="48"/>
      <c r="F11" s="46"/>
      <c r="G11" s="39"/>
    </row>
    <row r="12" spans="1:7" ht="12.75">
      <c r="A12" s="45"/>
      <c r="B12" s="88" t="s">
        <v>149</v>
      </c>
      <c r="C12" s="45">
        <v>304915.6</v>
      </c>
      <c r="D12" s="45">
        <v>114</v>
      </c>
      <c r="E12" s="45">
        <v>289941.3</v>
      </c>
      <c r="F12" s="46">
        <f aca="true" t="shared" si="0" ref="F12:F25">E12/C12*100</f>
        <v>95.08903447380193</v>
      </c>
      <c r="G12" s="39"/>
    </row>
    <row r="13" spans="1:7" ht="12.75">
      <c r="A13" s="45"/>
      <c r="B13" s="88" t="s">
        <v>150</v>
      </c>
      <c r="C13" s="48">
        <v>89406.7</v>
      </c>
      <c r="D13" s="45">
        <v>106</v>
      </c>
      <c r="E13" s="48">
        <v>94478.4</v>
      </c>
      <c r="F13" s="46">
        <f t="shared" si="0"/>
        <v>105.67261737655006</v>
      </c>
      <c r="G13" s="39"/>
    </row>
    <row r="14" spans="1:7" ht="12.75">
      <c r="A14" s="45"/>
      <c r="B14" s="88" t="s">
        <v>151</v>
      </c>
      <c r="C14" s="45">
        <v>6334.1</v>
      </c>
      <c r="D14" s="45">
        <v>65</v>
      </c>
      <c r="E14" s="45">
        <v>5209.5</v>
      </c>
      <c r="F14" s="46">
        <f t="shared" si="0"/>
        <v>82.24530714702956</v>
      </c>
      <c r="G14" s="39"/>
    </row>
    <row r="15" spans="1:7" ht="12.75">
      <c r="A15" s="45"/>
      <c r="B15" s="89" t="s">
        <v>152</v>
      </c>
      <c r="C15" s="45">
        <v>2316</v>
      </c>
      <c r="D15" s="45">
        <v>88</v>
      </c>
      <c r="E15" s="45">
        <v>1530.7</v>
      </c>
      <c r="F15" s="46">
        <f t="shared" si="0"/>
        <v>66.09240069084629</v>
      </c>
      <c r="G15" s="39"/>
    </row>
    <row r="16" spans="1:7" ht="12.75">
      <c r="A16" s="45"/>
      <c r="B16" s="88" t="s">
        <v>153</v>
      </c>
      <c r="C16" s="48">
        <v>7031.2</v>
      </c>
      <c r="D16" s="45">
        <v>286</v>
      </c>
      <c r="E16" s="48">
        <v>6323.4</v>
      </c>
      <c r="F16" s="46">
        <f t="shared" si="0"/>
        <v>89.93343952668108</v>
      </c>
      <c r="G16" s="39"/>
    </row>
    <row r="17" spans="1:7" ht="12.75">
      <c r="A17" s="45"/>
      <c r="B17" s="88" t="s">
        <v>154</v>
      </c>
      <c r="C17" s="48">
        <v>3518.6</v>
      </c>
      <c r="D17" s="45">
        <v>234</v>
      </c>
      <c r="E17" s="48">
        <v>2183.5</v>
      </c>
      <c r="F17" s="46">
        <f t="shared" si="0"/>
        <v>62.05593133632695</v>
      </c>
      <c r="G17" s="39"/>
    </row>
    <row r="18" spans="1:7" ht="12.75">
      <c r="A18" s="45"/>
      <c r="B18" s="88" t="s">
        <v>155</v>
      </c>
      <c r="C18" s="48">
        <v>66673.2</v>
      </c>
      <c r="D18" s="45">
        <v>178</v>
      </c>
      <c r="E18" s="48">
        <v>77150.2</v>
      </c>
      <c r="F18" s="46">
        <f t="shared" si="0"/>
        <v>115.71396003191687</v>
      </c>
      <c r="G18" s="39"/>
    </row>
    <row r="19" spans="1:7" ht="12.75">
      <c r="A19" s="45"/>
      <c r="B19" s="88" t="s">
        <v>156</v>
      </c>
      <c r="C19" s="48">
        <v>124.2</v>
      </c>
      <c r="D19" s="45">
        <v>96</v>
      </c>
      <c r="E19" s="48">
        <v>185</v>
      </c>
      <c r="F19" s="46">
        <f t="shared" si="0"/>
        <v>148.95330112721416</v>
      </c>
      <c r="G19" s="39"/>
    </row>
    <row r="20" spans="1:7" ht="12.75">
      <c r="A20" s="45"/>
      <c r="B20" s="88" t="s">
        <v>157</v>
      </c>
      <c r="C20" s="48">
        <v>4275.6</v>
      </c>
      <c r="D20" s="45">
        <v>116</v>
      </c>
      <c r="E20" s="48">
        <v>5321.4</v>
      </c>
      <c r="F20" s="46">
        <f t="shared" si="0"/>
        <v>124.45972495088407</v>
      </c>
      <c r="G20" s="39"/>
    </row>
    <row r="21" spans="1:7" ht="12.75">
      <c r="A21" s="45"/>
      <c r="B21" s="88" t="s">
        <v>158</v>
      </c>
      <c r="C21" s="48">
        <v>109083.5</v>
      </c>
      <c r="D21" s="45">
        <v>106</v>
      </c>
      <c r="E21" s="48">
        <v>99475.7</v>
      </c>
      <c r="F21" s="46">
        <f t="shared" si="0"/>
        <v>91.1922518071019</v>
      </c>
      <c r="G21" s="39"/>
    </row>
    <row r="22" spans="1:7" ht="12.75">
      <c r="A22" s="45"/>
      <c r="B22" s="88" t="s">
        <v>159</v>
      </c>
      <c r="C22" s="48">
        <v>13055.6</v>
      </c>
      <c r="D22" s="45">
        <v>1370</v>
      </c>
      <c r="E22" s="48">
        <v>40037.3</v>
      </c>
      <c r="F22" s="46">
        <f t="shared" si="0"/>
        <v>306.6676368761298</v>
      </c>
      <c r="G22" s="39"/>
    </row>
    <row r="23" spans="1:7" ht="12.75">
      <c r="A23" s="45"/>
      <c r="B23" s="88" t="s">
        <v>163</v>
      </c>
      <c r="C23" s="48">
        <v>2690</v>
      </c>
      <c r="D23" s="45">
        <v>159</v>
      </c>
      <c r="E23" s="48">
        <v>87697.5</v>
      </c>
      <c r="F23" s="46">
        <f t="shared" si="0"/>
        <v>3260.130111524163</v>
      </c>
      <c r="G23" s="39"/>
    </row>
    <row r="24" spans="1:7" ht="12.75">
      <c r="A24" s="45"/>
      <c r="B24" s="88" t="s">
        <v>160</v>
      </c>
      <c r="C24" s="48">
        <v>8736.4</v>
      </c>
      <c r="D24" s="45">
        <v>29</v>
      </c>
      <c r="E24" s="48">
        <v>14972.5</v>
      </c>
      <c r="F24" s="46">
        <f t="shared" si="0"/>
        <v>171.3806602261801</v>
      </c>
      <c r="G24" s="39"/>
    </row>
    <row r="25" spans="1:7" ht="12.75">
      <c r="A25" s="45"/>
      <c r="B25" s="88" t="s">
        <v>161</v>
      </c>
      <c r="C25" s="48">
        <v>16727.6</v>
      </c>
      <c r="D25" s="45">
        <v>106</v>
      </c>
      <c r="E25" s="48">
        <v>6395.5</v>
      </c>
      <c r="F25" s="46">
        <f t="shared" si="0"/>
        <v>38.233219350056196</v>
      </c>
      <c r="G25" s="39"/>
    </row>
    <row r="26" spans="1:7" ht="12.75">
      <c r="A26" s="45"/>
      <c r="B26" s="88" t="s">
        <v>162</v>
      </c>
      <c r="C26" s="48">
        <v>8116</v>
      </c>
      <c r="D26" s="45">
        <v>71</v>
      </c>
      <c r="E26" s="48">
        <v>6452.7</v>
      </c>
      <c r="F26" s="46">
        <f>E26/C26*100</f>
        <v>79.50591424346969</v>
      </c>
      <c r="G26" s="39"/>
    </row>
    <row r="27" spans="1:7" ht="12.75">
      <c r="A27" s="45"/>
      <c r="B27" s="88" t="s">
        <v>171</v>
      </c>
      <c r="C27" s="48">
        <v>52967.4</v>
      </c>
      <c r="D27" s="45">
        <v>339</v>
      </c>
      <c r="E27" s="48">
        <v>148987.7</v>
      </c>
      <c r="F27" s="46">
        <f>E27/C27*100</f>
        <v>281.2818828184884</v>
      </c>
      <c r="G27" s="39"/>
    </row>
    <row r="28" spans="1:7" ht="12.75">
      <c r="A28" s="45"/>
      <c r="B28" s="88" t="s">
        <v>182</v>
      </c>
      <c r="C28" s="48">
        <v>47.2</v>
      </c>
      <c r="D28" s="45">
        <v>0</v>
      </c>
      <c r="E28" s="48">
        <v>22609.3</v>
      </c>
      <c r="F28" s="46">
        <f>E28/C28*100</f>
        <v>47901.05932203389</v>
      </c>
      <c r="G28" s="39"/>
    </row>
    <row r="29" spans="1:7" ht="12.75">
      <c r="A29" s="45"/>
      <c r="B29" s="88" t="s">
        <v>183</v>
      </c>
      <c r="C29" s="48">
        <v>9</v>
      </c>
      <c r="D29" s="45">
        <v>0</v>
      </c>
      <c r="E29" s="48">
        <v>3852.1</v>
      </c>
      <c r="F29" s="46">
        <f>E29/C29*100</f>
        <v>42801.11111111111</v>
      </c>
      <c r="G29" s="39"/>
    </row>
    <row r="30" spans="1:7" ht="17.25" customHeight="1">
      <c r="A30" s="45">
        <v>3</v>
      </c>
      <c r="B30" s="41" t="s">
        <v>98</v>
      </c>
      <c r="C30" s="45"/>
      <c r="D30" s="45"/>
      <c r="E30" s="45"/>
      <c r="F30" s="46"/>
      <c r="G30" s="39"/>
    </row>
    <row r="31" spans="1:7" ht="25.5">
      <c r="A31" s="40">
        <v>4</v>
      </c>
      <c r="B31" s="41" t="s">
        <v>170</v>
      </c>
      <c r="C31" s="44" t="s">
        <v>88</v>
      </c>
      <c r="D31" s="44">
        <v>110</v>
      </c>
      <c r="E31" s="44" t="s">
        <v>88</v>
      </c>
      <c r="F31" s="46">
        <v>139</v>
      </c>
      <c r="G31" s="44"/>
    </row>
    <row r="32" spans="1:7" ht="12.75">
      <c r="A32" s="40">
        <v>5</v>
      </c>
      <c r="B32" s="39" t="s">
        <v>97</v>
      </c>
      <c r="C32" s="42"/>
      <c r="D32" s="40"/>
      <c r="E32" s="43"/>
      <c r="F32" s="46"/>
      <c r="G32" s="39"/>
    </row>
    <row r="33" spans="1:7" ht="25.5">
      <c r="A33" s="40">
        <v>6</v>
      </c>
      <c r="B33" s="41" t="s">
        <v>96</v>
      </c>
      <c r="C33" s="42"/>
      <c r="D33" s="40"/>
      <c r="E33" s="42"/>
      <c r="F33" s="46"/>
      <c r="G33" s="40"/>
    </row>
    <row r="34" spans="1:7" ht="12.75">
      <c r="A34" s="39"/>
      <c r="B34" s="88" t="s">
        <v>149</v>
      </c>
      <c r="C34" s="42">
        <v>1405.4</v>
      </c>
      <c r="D34" s="40">
        <v>93</v>
      </c>
      <c r="E34" s="42">
        <v>1316</v>
      </c>
      <c r="F34" s="46">
        <f aca="true" t="shared" si="1" ref="F34:F51">E34/C34*100</f>
        <v>93.63882168777572</v>
      </c>
      <c r="G34" s="39"/>
    </row>
    <row r="35" spans="1:7" ht="12.75">
      <c r="A35" s="39"/>
      <c r="B35" s="88" t="s">
        <v>150</v>
      </c>
      <c r="C35" s="40">
        <v>368</v>
      </c>
      <c r="D35" s="40">
        <v>86</v>
      </c>
      <c r="E35" s="57">
        <v>387.9</v>
      </c>
      <c r="F35" s="46">
        <f t="shared" si="1"/>
        <v>105.40760869565217</v>
      </c>
      <c r="G35" s="39"/>
    </row>
    <row r="36" spans="1:7" ht="12.75">
      <c r="A36" s="35"/>
      <c r="B36" s="88" t="s">
        <v>151</v>
      </c>
      <c r="C36" s="38">
        <v>20.3</v>
      </c>
      <c r="D36" s="57">
        <v>62</v>
      </c>
      <c r="E36" s="56">
        <v>20.1</v>
      </c>
      <c r="F36" s="46">
        <f t="shared" si="1"/>
        <v>99.01477832512316</v>
      </c>
      <c r="G36" s="35"/>
    </row>
    <row r="37" spans="1:7" ht="12.75">
      <c r="A37" s="37"/>
      <c r="B37" s="89" t="s">
        <v>152</v>
      </c>
      <c r="C37" s="57">
        <v>8</v>
      </c>
      <c r="D37" s="57">
        <v>78</v>
      </c>
      <c r="E37" s="56">
        <v>4.6</v>
      </c>
      <c r="F37" s="46">
        <f t="shared" si="1"/>
        <v>57.49999999999999</v>
      </c>
      <c r="G37" s="35"/>
    </row>
    <row r="38" spans="1:7" ht="12.75">
      <c r="A38" s="66"/>
      <c r="B38" s="88" t="s">
        <v>153</v>
      </c>
      <c r="C38" s="67">
        <v>30.1</v>
      </c>
      <c r="D38" s="67">
        <v>346</v>
      </c>
      <c r="E38" s="67">
        <v>21.8</v>
      </c>
      <c r="F38" s="46">
        <f t="shared" si="1"/>
        <v>72.42524916943522</v>
      </c>
      <c r="G38" s="65"/>
    </row>
    <row r="39" spans="1:7" ht="12.75">
      <c r="A39" s="65"/>
      <c r="B39" s="88" t="s">
        <v>154</v>
      </c>
      <c r="C39" s="67">
        <v>6</v>
      </c>
      <c r="D39" s="67">
        <v>207</v>
      </c>
      <c r="E39" s="123">
        <v>3.5</v>
      </c>
      <c r="F39" s="46">
        <f t="shared" si="1"/>
        <v>58.333333333333336</v>
      </c>
      <c r="G39" s="65"/>
    </row>
    <row r="40" spans="1:7" ht="12.75">
      <c r="A40" s="65"/>
      <c r="B40" s="88" t="s">
        <v>155</v>
      </c>
      <c r="C40" s="67">
        <v>543.2</v>
      </c>
      <c r="D40" s="67">
        <v>148</v>
      </c>
      <c r="E40" s="67">
        <v>598.3</v>
      </c>
      <c r="F40" s="46">
        <f t="shared" si="1"/>
        <v>110.14359351988216</v>
      </c>
      <c r="G40" s="65"/>
    </row>
    <row r="41" spans="1:7" ht="12.75">
      <c r="A41" s="65"/>
      <c r="B41" s="88" t="s">
        <v>156</v>
      </c>
      <c r="C41" s="67">
        <v>0.5</v>
      </c>
      <c r="D41" s="67">
        <v>83</v>
      </c>
      <c r="E41" s="67">
        <v>0.6</v>
      </c>
      <c r="F41" s="46">
        <f t="shared" si="1"/>
        <v>120</v>
      </c>
      <c r="G41" s="65"/>
    </row>
    <row r="42" spans="1:7" ht="12.75">
      <c r="A42" s="65"/>
      <c r="B42" s="88" t="s">
        <v>157</v>
      </c>
      <c r="C42" s="67">
        <v>19.2</v>
      </c>
      <c r="D42" s="67">
        <v>91</v>
      </c>
      <c r="E42" s="67">
        <v>26.2</v>
      </c>
      <c r="F42" s="46">
        <f t="shared" si="1"/>
        <v>136.45833333333331</v>
      </c>
      <c r="G42" s="65"/>
    </row>
    <row r="43" spans="1:7" ht="12.75">
      <c r="A43" s="65"/>
      <c r="B43" s="88" t="s">
        <v>158</v>
      </c>
      <c r="C43" s="67">
        <v>436.8</v>
      </c>
      <c r="D43" s="67">
        <v>83</v>
      </c>
      <c r="E43" s="67">
        <v>683.4</v>
      </c>
      <c r="F43" s="46">
        <f t="shared" si="1"/>
        <v>156.45604395604394</v>
      </c>
      <c r="G43" s="65"/>
    </row>
    <row r="44" spans="1:7" ht="12.75">
      <c r="A44" s="65"/>
      <c r="B44" s="88" t="s">
        <v>159</v>
      </c>
      <c r="C44" s="67">
        <v>86.6</v>
      </c>
      <c r="D44" s="67">
        <v>1883</v>
      </c>
      <c r="E44" s="67">
        <v>255</v>
      </c>
      <c r="F44" s="46">
        <f t="shared" si="1"/>
        <v>294.4572748267899</v>
      </c>
      <c r="G44" s="65"/>
    </row>
    <row r="45" spans="1:7" ht="12.75">
      <c r="A45" s="65"/>
      <c r="B45" s="88" t="s">
        <v>164</v>
      </c>
      <c r="C45" s="67">
        <v>17.5</v>
      </c>
      <c r="D45" s="67">
        <v>139</v>
      </c>
      <c r="E45" s="67">
        <v>102.6</v>
      </c>
      <c r="F45" s="46">
        <f t="shared" si="1"/>
        <v>586.2857142857142</v>
      </c>
      <c r="G45" s="65"/>
    </row>
    <row r="46" spans="1:7" ht="12.75">
      <c r="A46" s="65"/>
      <c r="B46" s="88" t="s">
        <v>160</v>
      </c>
      <c r="C46" s="67">
        <v>333.2</v>
      </c>
      <c r="D46" s="67">
        <v>319</v>
      </c>
      <c r="E46" s="67">
        <v>1239.5</v>
      </c>
      <c r="F46" s="46">
        <f t="shared" si="1"/>
        <v>371.9987995198079</v>
      </c>
      <c r="G46" s="65"/>
    </row>
    <row r="47" spans="1:7" ht="12.75">
      <c r="A47" s="65"/>
      <c r="B47" s="88" t="s">
        <v>161</v>
      </c>
      <c r="C47" s="67">
        <v>195</v>
      </c>
      <c r="D47" s="67">
        <v>109</v>
      </c>
      <c r="E47" s="67">
        <v>102.6</v>
      </c>
      <c r="F47" s="46">
        <f t="shared" si="1"/>
        <v>52.615384615384606</v>
      </c>
      <c r="G47" s="65"/>
    </row>
    <row r="48" spans="1:7" ht="12.75">
      <c r="A48" s="65"/>
      <c r="B48" s="88" t="s">
        <v>162</v>
      </c>
      <c r="C48" s="67">
        <v>116.9</v>
      </c>
      <c r="D48" s="67">
        <v>84</v>
      </c>
      <c r="E48" s="67">
        <v>173</v>
      </c>
      <c r="F48" s="119">
        <f t="shared" si="1"/>
        <v>147.98973481608212</v>
      </c>
      <c r="G48" s="66"/>
    </row>
    <row r="49" spans="1:7" ht="12.75">
      <c r="A49" s="65"/>
      <c r="B49" s="88" t="s">
        <v>201</v>
      </c>
      <c r="C49" s="67">
        <v>272.6</v>
      </c>
      <c r="D49" s="67">
        <v>339</v>
      </c>
      <c r="E49" s="67">
        <v>602</v>
      </c>
      <c r="F49" s="119">
        <f t="shared" si="1"/>
        <v>220.83639031548054</v>
      </c>
      <c r="G49" s="66"/>
    </row>
    <row r="50" spans="1:7" ht="12.75">
      <c r="A50" s="68"/>
      <c r="B50" s="117" t="s">
        <v>182</v>
      </c>
      <c r="C50" s="122">
        <v>9.4</v>
      </c>
      <c r="D50" s="121">
        <v>0</v>
      </c>
      <c r="E50" s="121">
        <v>65.7</v>
      </c>
      <c r="F50" s="119">
        <f t="shared" si="1"/>
        <v>698.936170212766</v>
      </c>
      <c r="G50" s="120"/>
    </row>
    <row r="51" spans="1:7" ht="12.75">
      <c r="A51" s="35"/>
      <c r="B51" s="118" t="s">
        <v>183</v>
      </c>
      <c r="C51" s="57">
        <v>6.8</v>
      </c>
      <c r="D51" s="57">
        <v>0</v>
      </c>
      <c r="E51" s="57">
        <v>10.8</v>
      </c>
      <c r="F51" s="119">
        <f t="shared" si="1"/>
        <v>158.82352941176472</v>
      </c>
      <c r="G51" s="37"/>
    </row>
    <row r="52" spans="1:7" ht="12.75">
      <c r="A52" s="52"/>
      <c r="B52" s="52"/>
      <c r="C52" s="52"/>
      <c r="D52" s="52"/>
      <c r="E52" s="52"/>
      <c r="F52" s="52"/>
      <c r="G52" s="52"/>
    </row>
    <row r="53" spans="1:7" ht="12.75">
      <c r="A53" s="51"/>
      <c r="B53" s="51"/>
      <c r="C53" s="51"/>
      <c r="D53" s="51"/>
      <c r="E53" s="51"/>
      <c r="F53" s="51"/>
      <c r="G53" s="53" t="s">
        <v>108</v>
      </c>
    </row>
    <row r="54" spans="1:7" ht="15.75">
      <c r="A54" s="51"/>
      <c r="B54" s="151" t="s">
        <v>165</v>
      </c>
      <c r="C54" s="151"/>
      <c r="D54" s="151"/>
      <c r="E54" s="151"/>
      <c r="F54" s="151"/>
      <c r="G54" s="151"/>
    </row>
    <row r="55" spans="1:7" ht="15.75">
      <c r="A55" s="51"/>
      <c r="B55" s="151" t="s">
        <v>105</v>
      </c>
      <c r="C55" s="151"/>
      <c r="D55" s="151"/>
      <c r="E55" s="151"/>
      <c r="F55" s="151"/>
      <c r="G55" s="151"/>
    </row>
    <row r="56" spans="1:7" ht="15.75">
      <c r="A56" s="51"/>
      <c r="B56" s="151" t="s">
        <v>197</v>
      </c>
      <c r="C56" s="151"/>
      <c r="D56" s="151"/>
      <c r="E56" s="151"/>
      <c r="F56" s="151"/>
      <c r="G56" s="151"/>
    </row>
    <row r="57" spans="1:7" ht="13.5" thickBot="1">
      <c r="A57" s="51"/>
      <c r="B57" s="50"/>
      <c r="C57" s="50"/>
      <c r="D57" s="50"/>
      <c r="E57" s="50"/>
      <c r="F57" s="50"/>
      <c r="G57" s="50" t="s">
        <v>104</v>
      </c>
    </row>
    <row r="58" spans="1:7" ht="13.5" thickBot="1">
      <c r="A58" s="152" t="s">
        <v>103</v>
      </c>
      <c r="B58" s="154" t="s">
        <v>102</v>
      </c>
      <c r="C58" s="155" t="s">
        <v>174</v>
      </c>
      <c r="D58" s="155"/>
      <c r="E58" s="155" t="s">
        <v>198</v>
      </c>
      <c r="F58" s="155"/>
      <c r="G58" s="156" t="s">
        <v>73</v>
      </c>
    </row>
    <row r="59" spans="1:7" ht="39" thickBot="1">
      <c r="A59" s="153"/>
      <c r="B59" s="154"/>
      <c r="C59" s="80" t="s">
        <v>85</v>
      </c>
      <c r="D59" s="80" t="s">
        <v>101</v>
      </c>
      <c r="E59" s="80" t="s">
        <v>199</v>
      </c>
      <c r="F59" s="80" t="s">
        <v>101</v>
      </c>
      <c r="G59" s="156"/>
    </row>
    <row r="60" spans="1:7" ht="12.75">
      <c r="A60" s="164"/>
      <c r="B60" s="164"/>
      <c r="C60" s="164"/>
      <c r="D60" s="164"/>
      <c r="E60" s="164"/>
      <c r="F60" s="164"/>
      <c r="G60" s="164"/>
    </row>
    <row r="61" spans="1:7" ht="25.5">
      <c r="A61" s="45">
        <v>1</v>
      </c>
      <c r="B61" s="49" t="s">
        <v>100</v>
      </c>
      <c r="C61" s="56">
        <v>41447</v>
      </c>
      <c r="D61" s="57">
        <v>80.5</v>
      </c>
      <c r="E61" s="56">
        <v>44452</v>
      </c>
      <c r="F61" s="56">
        <f>E61/C61*100</f>
        <v>107.25022317658697</v>
      </c>
      <c r="G61" s="39"/>
    </row>
    <row r="62" spans="1:7" ht="25.5">
      <c r="A62" s="45">
        <v>2</v>
      </c>
      <c r="B62" s="41" t="s">
        <v>99</v>
      </c>
      <c r="C62" s="57"/>
      <c r="D62" s="57"/>
      <c r="E62" s="57"/>
      <c r="F62" s="56"/>
      <c r="G62" s="39"/>
    </row>
    <row r="63" spans="1:7" ht="18" customHeight="1">
      <c r="A63" s="45"/>
      <c r="B63" s="41" t="s">
        <v>129</v>
      </c>
      <c r="C63" s="56">
        <v>38980</v>
      </c>
      <c r="D63" s="57">
        <v>89.8</v>
      </c>
      <c r="E63" s="56">
        <v>43054</v>
      </c>
      <c r="F63" s="56">
        <f aca="true" t="shared" si="2" ref="F63:F72">E63/C63*100</f>
        <v>110.45151359671625</v>
      </c>
      <c r="G63" s="39"/>
    </row>
    <row r="64" spans="1:7" ht="25.5">
      <c r="A64" s="45"/>
      <c r="B64" s="41" t="s">
        <v>130</v>
      </c>
      <c r="C64" s="56">
        <v>44</v>
      </c>
      <c r="D64" s="57">
        <v>51.8</v>
      </c>
      <c r="E64" s="56">
        <v>0</v>
      </c>
      <c r="F64" s="56">
        <f t="shared" si="2"/>
        <v>0</v>
      </c>
      <c r="G64" s="39"/>
    </row>
    <row r="65" spans="1:7" ht="14.25" customHeight="1">
      <c r="A65" s="45"/>
      <c r="B65" s="41" t="s">
        <v>131</v>
      </c>
      <c r="C65" s="56">
        <v>19</v>
      </c>
      <c r="D65" s="57">
        <v>79.2</v>
      </c>
      <c r="E65" s="56">
        <v>22</v>
      </c>
      <c r="F65" s="56">
        <f t="shared" si="2"/>
        <v>115.78947368421053</v>
      </c>
      <c r="G65" s="39"/>
    </row>
    <row r="66" spans="1:7" ht="25.5">
      <c r="A66" s="45"/>
      <c r="B66" s="41" t="s">
        <v>132</v>
      </c>
      <c r="C66" s="56">
        <v>244</v>
      </c>
      <c r="D66" s="57">
        <v>101.2</v>
      </c>
      <c r="E66" s="56">
        <v>295</v>
      </c>
      <c r="F66" s="56">
        <f t="shared" si="2"/>
        <v>120.9016393442623</v>
      </c>
      <c r="G66" s="39"/>
    </row>
    <row r="67" spans="1:7" ht="25.5">
      <c r="A67" s="45"/>
      <c r="B67" s="41" t="s">
        <v>133</v>
      </c>
      <c r="C67" s="56">
        <v>2160</v>
      </c>
      <c r="D67" s="57">
        <v>45.9</v>
      </c>
      <c r="E67" s="56">
        <v>1080</v>
      </c>
      <c r="F67" s="56">
        <f t="shared" si="2"/>
        <v>50</v>
      </c>
      <c r="G67" s="39"/>
    </row>
    <row r="68" spans="1:7" ht="12.75">
      <c r="A68" s="45">
        <v>3</v>
      </c>
      <c r="B68" s="41" t="s">
        <v>98</v>
      </c>
      <c r="C68" s="56">
        <v>2767.5</v>
      </c>
      <c r="D68" s="57">
        <v>110.7</v>
      </c>
      <c r="E68" s="56">
        <v>0</v>
      </c>
      <c r="F68" s="56">
        <f t="shared" si="2"/>
        <v>0</v>
      </c>
      <c r="G68" s="39"/>
    </row>
    <row r="69" spans="1:7" ht="25.5">
      <c r="A69" s="40">
        <v>4</v>
      </c>
      <c r="B69" s="41" t="s">
        <v>170</v>
      </c>
      <c r="C69" s="57" t="s">
        <v>88</v>
      </c>
      <c r="D69" s="57">
        <v>72.5</v>
      </c>
      <c r="E69" s="57" t="s">
        <v>88</v>
      </c>
      <c r="F69" s="56">
        <v>140.4</v>
      </c>
      <c r="G69" s="44"/>
    </row>
    <row r="70" spans="1:7" ht="12.75">
      <c r="A70" s="40">
        <v>5</v>
      </c>
      <c r="B70" s="39" t="s">
        <v>97</v>
      </c>
      <c r="C70" s="56"/>
      <c r="D70" s="57"/>
      <c r="E70" s="56"/>
      <c r="F70" s="56" t="s">
        <v>87</v>
      </c>
      <c r="G70" s="39"/>
    </row>
    <row r="71" spans="1:7" ht="25.5">
      <c r="A71" s="40">
        <v>6</v>
      </c>
      <c r="B71" s="41" t="s">
        <v>96</v>
      </c>
      <c r="C71" s="57"/>
      <c r="D71" s="57"/>
      <c r="E71" s="57"/>
      <c r="F71" s="56"/>
      <c r="G71" s="39"/>
    </row>
    <row r="72" spans="1:7" ht="12.75">
      <c r="A72" s="39"/>
      <c r="B72" s="39" t="s">
        <v>117</v>
      </c>
      <c r="C72" s="57">
        <v>8784</v>
      </c>
      <c r="D72" s="57">
        <v>72.5</v>
      </c>
      <c r="E72" s="57">
        <v>12336</v>
      </c>
      <c r="F72" s="56">
        <f t="shared" si="2"/>
        <v>140.43715846994536</v>
      </c>
      <c r="G72" s="39"/>
    </row>
    <row r="73" spans="1:7" ht="12.75">
      <c r="A73" s="39"/>
      <c r="B73" s="39"/>
      <c r="C73" s="36"/>
      <c r="D73" s="36"/>
      <c r="E73" s="36"/>
      <c r="F73" s="56"/>
      <c r="G73" s="39"/>
    </row>
    <row r="74" spans="1:7" ht="12.75">
      <c r="A74" s="51"/>
      <c r="B74" s="52"/>
      <c r="C74" s="52"/>
      <c r="D74" s="52"/>
      <c r="E74" s="51"/>
      <c r="F74" s="51"/>
      <c r="G74" s="52"/>
    </row>
    <row r="75" spans="1:7" ht="12.75">
      <c r="A75" s="51"/>
      <c r="B75" s="51"/>
      <c r="C75" s="51"/>
      <c r="D75" s="51"/>
      <c r="E75" s="51"/>
      <c r="F75" s="51"/>
      <c r="G75" s="53" t="s">
        <v>108</v>
      </c>
    </row>
    <row r="76" spans="1:7" ht="15.75">
      <c r="A76" s="51"/>
      <c r="B76" s="151" t="s">
        <v>114</v>
      </c>
      <c r="C76" s="151"/>
      <c r="D76" s="151"/>
      <c r="E76" s="151"/>
      <c r="F76" s="151"/>
      <c r="G76" s="151"/>
    </row>
    <row r="77" spans="1:7" ht="15.75">
      <c r="A77" s="51"/>
      <c r="B77" s="151" t="s">
        <v>105</v>
      </c>
      <c r="C77" s="151"/>
      <c r="D77" s="151"/>
      <c r="E77" s="151"/>
      <c r="F77" s="151"/>
      <c r="G77" s="151"/>
    </row>
    <row r="78" spans="1:7" ht="15.75">
      <c r="A78" s="51"/>
      <c r="B78" s="151" t="s">
        <v>197</v>
      </c>
      <c r="C78" s="151"/>
      <c r="D78" s="151"/>
      <c r="E78" s="151"/>
      <c r="F78" s="151"/>
      <c r="G78" s="151"/>
    </row>
    <row r="79" spans="1:7" ht="13.5" thickBot="1">
      <c r="A79" s="51"/>
      <c r="B79" s="50"/>
      <c r="C79" s="50"/>
      <c r="D79" s="50"/>
      <c r="E79" s="50"/>
      <c r="F79" s="50"/>
      <c r="G79" s="50" t="s">
        <v>104</v>
      </c>
    </row>
    <row r="80" spans="1:7" ht="13.5" thickBot="1">
      <c r="A80" s="152" t="s">
        <v>103</v>
      </c>
      <c r="B80" s="154" t="s">
        <v>102</v>
      </c>
      <c r="C80" s="155" t="s">
        <v>174</v>
      </c>
      <c r="D80" s="155"/>
      <c r="E80" s="155" t="s">
        <v>198</v>
      </c>
      <c r="F80" s="155"/>
      <c r="G80" s="156" t="s">
        <v>73</v>
      </c>
    </row>
    <row r="81" spans="1:7" ht="39" thickBot="1">
      <c r="A81" s="153"/>
      <c r="B81" s="154"/>
      <c r="C81" s="80" t="s">
        <v>85</v>
      </c>
      <c r="D81" s="80" t="s">
        <v>101</v>
      </c>
      <c r="E81" s="80" t="s">
        <v>85</v>
      </c>
      <c r="F81" s="80" t="s">
        <v>101</v>
      </c>
      <c r="G81" s="156"/>
    </row>
    <row r="82" spans="1:7" ht="12.75">
      <c r="A82" s="81"/>
      <c r="B82" s="81"/>
      <c r="C82" s="81"/>
      <c r="D82" s="81"/>
      <c r="E82" s="81"/>
      <c r="F82" s="81"/>
      <c r="G82" s="81"/>
    </row>
    <row r="83" spans="1:7" ht="25.5">
      <c r="A83" s="45">
        <v>1</v>
      </c>
      <c r="B83" s="49" t="s">
        <v>100</v>
      </c>
      <c r="C83" s="48">
        <v>6847.8</v>
      </c>
      <c r="D83" s="45">
        <v>108.5</v>
      </c>
      <c r="E83" s="48">
        <v>8879.4</v>
      </c>
      <c r="F83" s="48">
        <f>E83/C83*100</f>
        <v>129.66792254446682</v>
      </c>
      <c r="G83" s="40" t="s">
        <v>113</v>
      </c>
    </row>
    <row r="84" spans="1:7" ht="25.5">
      <c r="A84" s="45">
        <v>2</v>
      </c>
      <c r="B84" s="41" t="s">
        <v>99</v>
      </c>
      <c r="C84" s="48"/>
      <c r="D84" s="45"/>
      <c r="E84" s="48"/>
      <c r="F84" s="48"/>
      <c r="G84" s="39"/>
    </row>
    <row r="85" spans="1:7" ht="12.75">
      <c r="A85" s="45"/>
      <c r="B85" s="41" t="s">
        <v>134</v>
      </c>
      <c r="C85" s="48"/>
      <c r="D85" s="45"/>
      <c r="E85" s="48"/>
      <c r="F85" s="48"/>
      <c r="G85" s="39"/>
    </row>
    <row r="86" spans="1:7" ht="12.75">
      <c r="A86" s="45"/>
      <c r="B86" s="41" t="s">
        <v>135</v>
      </c>
      <c r="C86" s="45">
        <v>6847.8</v>
      </c>
      <c r="D86" s="45">
        <v>108.5</v>
      </c>
      <c r="E86" s="45">
        <v>8879.4</v>
      </c>
      <c r="F86" s="48">
        <f>E86/C86*100</f>
        <v>129.66792254446682</v>
      </c>
      <c r="G86" s="39"/>
    </row>
    <row r="87" spans="1:7" ht="12.75">
      <c r="A87" s="45"/>
      <c r="B87" s="41" t="s">
        <v>136</v>
      </c>
      <c r="C87" s="48">
        <v>0</v>
      </c>
      <c r="D87" s="45">
        <v>0</v>
      </c>
      <c r="E87" s="48">
        <v>0</v>
      </c>
      <c r="F87" s="48">
        <v>0</v>
      </c>
      <c r="G87" s="39"/>
    </row>
    <row r="88" spans="1:7" ht="12.75">
      <c r="A88" s="45"/>
      <c r="B88" s="41"/>
      <c r="C88" s="45"/>
      <c r="D88" s="45"/>
      <c r="E88" s="45"/>
      <c r="F88" s="48" t="s">
        <v>87</v>
      </c>
      <c r="G88" s="39"/>
    </row>
    <row r="89" spans="1:7" ht="16.5" customHeight="1">
      <c r="A89" s="45">
        <v>3</v>
      </c>
      <c r="B89" s="41" t="s">
        <v>98</v>
      </c>
      <c r="C89" s="45" t="s">
        <v>87</v>
      </c>
      <c r="D89" s="45" t="s">
        <v>87</v>
      </c>
      <c r="E89" s="45"/>
      <c r="F89" s="48" t="s">
        <v>87</v>
      </c>
      <c r="G89" s="39"/>
    </row>
    <row r="90" spans="1:7" ht="25.5">
      <c r="A90" s="40">
        <v>4</v>
      </c>
      <c r="B90" s="41" t="s">
        <v>170</v>
      </c>
      <c r="C90" s="44" t="s">
        <v>88</v>
      </c>
      <c r="D90" s="44">
        <v>87.1</v>
      </c>
      <c r="E90" s="44" t="s">
        <v>88</v>
      </c>
      <c r="F90" s="48">
        <v>101.6</v>
      </c>
      <c r="G90" s="44"/>
    </row>
    <row r="91" spans="1:7" ht="15.75" customHeight="1">
      <c r="A91" s="40">
        <v>5</v>
      </c>
      <c r="B91" s="39" t="s">
        <v>97</v>
      </c>
      <c r="C91" s="42"/>
      <c r="D91" s="40" t="s">
        <v>87</v>
      </c>
      <c r="E91" s="42"/>
      <c r="F91" s="48" t="s">
        <v>87</v>
      </c>
      <c r="G91" s="39"/>
    </row>
    <row r="92" spans="1:7" ht="25.5">
      <c r="A92" s="40">
        <v>6</v>
      </c>
      <c r="B92" s="41" t="s">
        <v>96</v>
      </c>
      <c r="C92" s="42"/>
      <c r="D92" s="40"/>
      <c r="E92" s="42"/>
      <c r="F92" s="48"/>
      <c r="G92" s="40"/>
    </row>
    <row r="93" spans="1:7" ht="12.75">
      <c r="A93" s="39"/>
      <c r="B93" s="41" t="s">
        <v>137</v>
      </c>
      <c r="C93" s="42">
        <v>94.9</v>
      </c>
      <c r="D93" s="40">
        <v>87.1</v>
      </c>
      <c r="E93" s="42">
        <v>96.4</v>
      </c>
      <c r="F93" s="48">
        <f>E93/C93*100</f>
        <v>101.58061116965227</v>
      </c>
      <c r="G93" s="39"/>
    </row>
    <row r="94" spans="1:7" ht="12.75">
      <c r="A94" s="35"/>
      <c r="B94" s="37" t="s">
        <v>112</v>
      </c>
      <c r="C94" s="57">
        <v>0</v>
      </c>
      <c r="D94" s="57">
        <v>0</v>
      </c>
      <c r="E94" s="56">
        <v>0</v>
      </c>
      <c r="F94" s="48">
        <v>0</v>
      </c>
      <c r="G94" s="35"/>
    </row>
    <row r="95" spans="1:7" ht="12.75">
      <c r="A95" s="51"/>
      <c r="B95" s="52"/>
      <c r="C95" s="52"/>
      <c r="D95" s="52"/>
      <c r="E95" s="51"/>
      <c r="F95" s="51"/>
      <c r="G95" s="52"/>
    </row>
    <row r="96" spans="1:7" ht="12.75">
      <c r="A96" s="51"/>
      <c r="B96" s="52"/>
      <c r="C96" s="52"/>
      <c r="D96" s="52"/>
      <c r="E96" s="51"/>
      <c r="F96" s="51"/>
      <c r="G96" s="52"/>
    </row>
    <row r="97" spans="1:7" ht="12.75">
      <c r="A97" s="51"/>
      <c r="B97" s="51"/>
      <c r="C97" s="51"/>
      <c r="D97" s="51"/>
      <c r="E97" s="51"/>
      <c r="F97" s="51"/>
      <c r="G97" s="53" t="s">
        <v>108</v>
      </c>
    </row>
    <row r="98" spans="1:7" ht="15.75">
      <c r="A98" s="51"/>
      <c r="B98" s="151" t="s">
        <v>115</v>
      </c>
      <c r="C98" s="151"/>
      <c r="D98" s="151"/>
      <c r="E98" s="151"/>
      <c r="F98" s="151"/>
      <c r="G98" s="151"/>
    </row>
    <row r="99" spans="1:7" ht="15.75">
      <c r="A99" s="51"/>
      <c r="B99" s="151" t="s">
        <v>105</v>
      </c>
      <c r="C99" s="151"/>
      <c r="D99" s="151"/>
      <c r="E99" s="151"/>
      <c r="F99" s="151"/>
      <c r="G99" s="151"/>
    </row>
    <row r="100" spans="1:7" ht="15.75">
      <c r="A100" s="51"/>
      <c r="B100" s="151" t="s">
        <v>197</v>
      </c>
      <c r="C100" s="151"/>
      <c r="D100" s="151"/>
      <c r="E100" s="151"/>
      <c r="F100" s="151"/>
      <c r="G100" s="151"/>
    </row>
    <row r="101" spans="1:7" ht="13.5" thickBot="1">
      <c r="A101" s="51"/>
      <c r="B101" s="50"/>
      <c r="C101" s="50"/>
      <c r="D101" s="50"/>
      <c r="E101" s="50"/>
      <c r="F101" s="50"/>
      <c r="G101" s="50" t="s">
        <v>104</v>
      </c>
    </row>
    <row r="102" spans="1:7" ht="13.5" thickBot="1">
      <c r="A102" s="152" t="s">
        <v>103</v>
      </c>
      <c r="B102" s="154" t="s">
        <v>102</v>
      </c>
      <c r="C102" s="155" t="s">
        <v>174</v>
      </c>
      <c r="D102" s="155"/>
      <c r="E102" s="155" t="s">
        <v>198</v>
      </c>
      <c r="F102" s="155"/>
      <c r="G102" s="156" t="s">
        <v>73</v>
      </c>
    </row>
    <row r="103" spans="1:7" ht="39" thickBot="1">
      <c r="A103" s="153"/>
      <c r="B103" s="154"/>
      <c r="C103" s="80" t="s">
        <v>85</v>
      </c>
      <c r="D103" s="80" t="s">
        <v>101</v>
      </c>
      <c r="E103" s="80" t="s">
        <v>85</v>
      </c>
      <c r="F103" s="80" t="s">
        <v>101</v>
      </c>
      <c r="G103" s="156"/>
    </row>
    <row r="104" spans="1:7" ht="12.75">
      <c r="A104" s="81"/>
      <c r="B104" s="81"/>
      <c r="C104" s="81"/>
      <c r="D104" s="81"/>
      <c r="E104" s="81"/>
      <c r="F104" s="81"/>
      <c r="G104" s="81"/>
    </row>
    <row r="105" spans="1:7" ht="25.5">
      <c r="A105" s="45">
        <v>1</v>
      </c>
      <c r="B105" s="64" t="s">
        <v>100</v>
      </c>
      <c r="C105" s="56">
        <v>26654.7</v>
      </c>
      <c r="D105" s="57">
        <v>112</v>
      </c>
      <c r="E105" s="56">
        <v>20888.6</v>
      </c>
      <c r="F105" s="55">
        <f>E105/C105*100</f>
        <v>78.36741737854862</v>
      </c>
      <c r="G105" s="39"/>
    </row>
    <row r="106" spans="1:7" ht="25.5">
      <c r="A106" s="45">
        <v>2</v>
      </c>
      <c r="B106" s="47" t="s">
        <v>99</v>
      </c>
      <c r="C106" s="57"/>
      <c r="D106" s="57"/>
      <c r="E106" s="57"/>
      <c r="F106" s="55"/>
      <c r="G106" s="39"/>
    </row>
    <row r="107" spans="1:7" ht="12.75">
      <c r="A107" s="45"/>
      <c r="B107" s="47" t="s">
        <v>138</v>
      </c>
      <c r="C107" s="56">
        <v>26654.7</v>
      </c>
      <c r="D107" s="57">
        <v>112</v>
      </c>
      <c r="E107" s="56">
        <v>20888.6</v>
      </c>
      <c r="F107" s="55">
        <f>E107/C107*100</f>
        <v>78.36741737854862</v>
      </c>
      <c r="G107" s="39"/>
    </row>
    <row r="108" spans="1:7" ht="12.75">
      <c r="A108" s="45"/>
      <c r="B108" s="64"/>
      <c r="C108" s="57"/>
      <c r="D108" s="57"/>
      <c r="E108" s="57"/>
      <c r="F108" s="55"/>
      <c r="G108" s="39"/>
    </row>
    <row r="109" spans="1:7" ht="15.75" customHeight="1">
      <c r="A109" s="45">
        <v>3</v>
      </c>
      <c r="B109" s="47" t="s">
        <v>98</v>
      </c>
      <c r="C109" s="57"/>
      <c r="D109" s="57"/>
      <c r="E109" s="57"/>
      <c r="F109" s="55"/>
      <c r="G109" s="39"/>
    </row>
    <row r="110" spans="1:7" ht="25.5">
      <c r="A110" s="40">
        <v>4</v>
      </c>
      <c r="B110" s="47" t="s">
        <v>170</v>
      </c>
      <c r="C110" s="57" t="s">
        <v>88</v>
      </c>
      <c r="D110" s="57">
        <v>111.9</v>
      </c>
      <c r="E110" s="57" t="s">
        <v>88</v>
      </c>
      <c r="F110" s="56">
        <v>78.4</v>
      </c>
      <c r="G110" s="44"/>
    </row>
    <row r="111" spans="1:7" ht="12.75">
      <c r="A111" s="40">
        <v>5</v>
      </c>
      <c r="B111" s="37" t="s">
        <v>97</v>
      </c>
      <c r="C111" s="56">
        <v>0</v>
      </c>
      <c r="D111" s="57" t="s">
        <v>87</v>
      </c>
      <c r="E111" s="56">
        <v>0</v>
      </c>
      <c r="F111" s="55" t="s">
        <v>87</v>
      </c>
      <c r="G111" s="39"/>
    </row>
    <row r="112" spans="1:7" ht="25.5">
      <c r="A112" s="40">
        <v>6</v>
      </c>
      <c r="B112" s="47" t="s">
        <v>96</v>
      </c>
      <c r="C112" s="57"/>
      <c r="D112" s="57"/>
      <c r="E112" s="57"/>
      <c r="F112" s="55"/>
      <c r="G112" s="39"/>
    </row>
    <row r="113" spans="1:7" ht="12.75">
      <c r="A113" s="39"/>
      <c r="B113" s="37" t="s">
        <v>139</v>
      </c>
      <c r="C113" s="56">
        <v>26654.7</v>
      </c>
      <c r="D113" s="57">
        <v>112</v>
      </c>
      <c r="E113" s="56">
        <v>20888.6</v>
      </c>
      <c r="F113" s="55">
        <f>E113/C113*100</f>
        <v>78.36741737854862</v>
      </c>
      <c r="G113" s="39"/>
    </row>
    <row r="114" spans="1:7" ht="12.75">
      <c r="A114" s="58"/>
      <c r="B114" s="59"/>
      <c r="C114" s="82"/>
      <c r="D114" s="90"/>
      <c r="E114" s="82"/>
      <c r="F114" s="91"/>
      <c r="G114" s="58"/>
    </row>
    <row r="115" spans="1:7" ht="12.75">
      <c r="A115" s="51"/>
      <c r="B115" s="52"/>
      <c r="C115" s="52"/>
      <c r="D115" s="52"/>
      <c r="E115" s="51"/>
      <c r="F115" s="51"/>
      <c r="G115" s="52"/>
    </row>
    <row r="116" spans="1:7" ht="12.75">
      <c r="A116" s="51"/>
      <c r="B116" s="51"/>
      <c r="C116" s="51"/>
      <c r="D116" s="51"/>
      <c r="E116" s="51"/>
      <c r="F116" s="51"/>
      <c r="G116" s="53" t="s">
        <v>108</v>
      </c>
    </row>
    <row r="117" spans="1:7" ht="15.75">
      <c r="A117" s="51"/>
      <c r="B117" s="151" t="s">
        <v>119</v>
      </c>
      <c r="C117" s="151"/>
      <c r="D117" s="151"/>
      <c r="E117" s="151"/>
      <c r="F117" s="151"/>
      <c r="G117" s="151"/>
    </row>
    <row r="118" spans="1:7" ht="15.75">
      <c r="A118" s="51"/>
      <c r="B118" s="151" t="s">
        <v>105</v>
      </c>
      <c r="C118" s="151"/>
      <c r="D118" s="151"/>
      <c r="E118" s="151"/>
      <c r="F118" s="151"/>
      <c r="G118" s="151"/>
    </row>
    <row r="119" spans="1:7" ht="15.75">
      <c r="A119" s="51"/>
      <c r="B119" s="151" t="s">
        <v>197</v>
      </c>
      <c r="C119" s="151"/>
      <c r="D119" s="151"/>
      <c r="E119" s="151"/>
      <c r="F119" s="151"/>
      <c r="G119" s="151"/>
    </row>
    <row r="120" spans="1:7" ht="13.5" thickBot="1">
      <c r="A120" s="51"/>
      <c r="B120" s="50"/>
      <c r="C120" s="50"/>
      <c r="D120" s="50"/>
      <c r="E120" s="50"/>
      <c r="F120" s="50"/>
      <c r="G120" s="50" t="s">
        <v>104</v>
      </c>
    </row>
    <row r="121" spans="1:7" ht="13.5" thickBot="1">
      <c r="A121" s="152" t="s">
        <v>103</v>
      </c>
      <c r="B121" s="152" t="s">
        <v>102</v>
      </c>
      <c r="C121" s="160" t="s">
        <v>174</v>
      </c>
      <c r="D121" s="161"/>
      <c r="E121" s="160" t="s">
        <v>198</v>
      </c>
      <c r="F121" s="161"/>
      <c r="G121" s="162" t="s">
        <v>73</v>
      </c>
    </row>
    <row r="122" spans="1:7" ht="39" thickBot="1">
      <c r="A122" s="153"/>
      <c r="B122" s="153"/>
      <c r="C122" s="80" t="s">
        <v>85</v>
      </c>
      <c r="D122" s="80" t="s">
        <v>101</v>
      </c>
      <c r="E122" s="80" t="s">
        <v>85</v>
      </c>
      <c r="F122" s="80" t="s">
        <v>101</v>
      </c>
      <c r="G122" s="163"/>
    </row>
    <row r="123" spans="1:7" ht="12.75">
      <c r="A123" s="157"/>
      <c r="B123" s="158"/>
      <c r="C123" s="158"/>
      <c r="D123" s="158"/>
      <c r="E123" s="158"/>
      <c r="F123" s="158"/>
      <c r="G123" s="159"/>
    </row>
    <row r="124" spans="1:7" ht="25.5">
      <c r="A124" s="45">
        <v>1</v>
      </c>
      <c r="B124" s="49" t="s">
        <v>100</v>
      </c>
      <c r="C124" s="48">
        <v>338951</v>
      </c>
      <c r="D124" s="45">
        <v>142.4</v>
      </c>
      <c r="E124" s="48">
        <v>471958.7</v>
      </c>
      <c r="F124" s="46">
        <f>E124/C124*100</f>
        <v>139.240981734823</v>
      </c>
      <c r="G124" s="39"/>
    </row>
    <row r="125" spans="1:7" ht="25.5">
      <c r="A125" s="45">
        <v>2</v>
      </c>
      <c r="B125" s="41" t="s">
        <v>99</v>
      </c>
      <c r="C125" s="45"/>
      <c r="D125" s="45"/>
      <c r="E125" s="45"/>
      <c r="F125" s="46"/>
      <c r="G125" s="39"/>
    </row>
    <row r="126" spans="1:7" ht="25.5">
      <c r="A126" s="45"/>
      <c r="B126" s="41" t="s">
        <v>140</v>
      </c>
      <c r="C126" s="48"/>
      <c r="D126" s="45"/>
      <c r="E126" s="48"/>
      <c r="F126" s="46"/>
      <c r="G126" s="39"/>
    </row>
    <row r="127" spans="1:7" ht="12.75">
      <c r="A127" s="45"/>
      <c r="B127" s="106" t="s">
        <v>166</v>
      </c>
      <c r="C127" s="45">
        <v>338951</v>
      </c>
      <c r="D127" s="45">
        <v>142.4</v>
      </c>
      <c r="E127" s="45">
        <v>454115</v>
      </c>
      <c r="F127" s="46">
        <f>E127/C127*100</f>
        <v>133.97659248681964</v>
      </c>
      <c r="G127" s="39"/>
    </row>
    <row r="128" spans="1:7" ht="12.75">
      <c r="A128" s="45"/>
      <c r="B128" s="41" t="s">
        <v>107</v>
      </c>
      <c r="C128" s="45"/>
      <c r="D128" s="45"/>
      <c r="E128" s="45"/>
      <c r="F128" s="46"/>
      <c r="G128" s="39"/>
    </row>
    <row r="129" spans="1:7" ht="15.75" customHeight="1">
      <c r="A129" s="45">
        <v>3</v>
      </c>
      <c r="B129" s="41" t="s">
        <v>98</v>
      </c>
      <c r="C129" s="45" t="s">
        <v>87</v>
      </c>
      <c r="D129" s="45" t="s">
        <v>87</v>
      </c>
      <c r="E129" s="45" t="s">
        <v>87</v>
      </c>
      <c r="F129" s="46" t="s">
        <v>87</v>
      </c>
      <c r="G129" s="39"/>
    </row>
    <row r="130" spans="1:7" ht="25.5">
      <c r="A130" s="40">
        <v>4</v>
      </c>
      <c r="B130" s="41" t="s">
        <v>170</v>
      </c>
      <c r="C130" s="44" t="s">
        <v>88</v>
      </c>
      <c r="D130" s="44">
        <v>142.3</v>
      </c>
      <c r="E130" s="44" t="s">
        <v>88</v>
      </c>
      <c r="F130" s="46">
        <v>146.5</v>
      </c>
      <c r="G130" s="44"/>
    </row>
    <row r="131" spans="1:7" ht="12.75">
      <c r="A131" s="40">
        <v>5</v>
      </c>
      <c r="B131" s="39" t="s">
        <v>97</v>
      </c>
      <c r="C131" s="42">
        <v>0</v>
      </c>
      <c r="D131" s="40" t="s">
        <v>87</v>
      </c>
      <c r="E131" s="42">
        <v>0</v>
      </c>
      <c r="F131" s="46" t="s">
        <v>87</v>
      </c>
      <c r="G131" s="39"/>
    </row>
    <row r="132" spans="1:7" ht="25.5">
      <c r="A132" s="40">
        <v>6</v>
      </c>
      <c r="B132" s="41" t="s">
        <v>96</v>
      </c>
      <c r="C132" s="40"/>
      <c r="D132" s="40"/>
      <c r="E132" s="40"/>
      <c r="F132" s="46"/>
      <c r="G132" s="39"/>
    </row>
    <row r="133" spans="1:7" ht="12.75">
      <c r="A133" s="40"/>
      <c r="B133" s="41" t="s">
        <v>167</v>
      </c>
      <c r="C133" s="40">
        <v>280.7</v>
      </c>
      <c r="D133" s="40">
        <v>105</v>
      </c>
      <c r="E133" s="40">
        <v>411.3</v>
      </c>
      <c r="F133" s="46">
        <f>E133/C133*100</f>
        <v>146.52654079087995</v>
      </c>
      <c r="G133" s="39"/>
    </row>
    <row r="134" spans="1:7" ht="12.75">
      <c r="A134" s="39"/>
      <c r="B134" s="39" t="s">
        <v>168</v>
      </c>
      <c r="C134" s="40">
        <v>755.1</v>
      </c>
      <c r="D134" s="40">
        <v>105</v>
      </c>
      <c r="E134" s="40">
        <v>1106.3</v>
      </c>
      <c r="F134" s="46">
        <f>E134/C134*100</f>
        <v>146.51039597404315</v>
      </c>
      <c r="G134" s="39"/>
    </row>
    <row r="135" spans="1:7" ht="12.75">
      <c r="A135" s="58"/>
      <c r="B135" s="58"/>
      <c r="C135" s="60"/>
      <c r="D135" s="60"/>
      <c r="E135" s="60"/>
      <c r="F135" s="92"/>
      <c r="G135" s="58"/>
    </row>
    <row r="136" spans="1:7" ht="12.75">
      <c r="A136" s="58"/>
      <c r="B136" s="59"/>
      <c r="C136" s="54"/>
      <c r="D136" s="60"/>
      <c r="E136" s="54"/>
      <c r="F136" s="61"/>
      <c r="G136" s="52"/>
    </row>
    <row r="137" spans="1:7" ht="12.75">
      <c r="A137" s="51"/>
      <c r="B137" s="51"/>
      <c r="C137" s="51"/>
      <c r="D137" s="51"/>
      <c r="E137" s="51"/>
      <c r="F137" s="51"/>
      <c r="G137" s="53" t="s">
        <v>108</v>
      </c>
    </row>
    <row r="138" spans="1:7" ht="15.75">
      <c r="A138" s="51"/>
      <c r="B138" s="151" t="s">
        <v>111</v>
      </c>
      <c r="C138" s="151"/>
      <c r="D138" s="151"/>
      <c r="E138" s="151"/>
      <c r="F138" s="151"/>
      <c r="G138" s="151"/>
    </row>
    <row r="139" spans="1:7" ht="15.75">
      <c r="A139" s="51"/>
      <c r="B139" s="151" t="s">
        <v>105</v>
      </c>
      <c r="C139" s="151"/>
      <c r="D139" s="151"/>
      <c r="E139" s="151"/>
      <c r="F139" s="151"/>
      <c r="G139" s="151"/>
    </row>
    <row r="140" spans="1:7" ht="15.75">
      <c r="A140" s="51"/>
      <c r="B140" s="151" t="s">
        <v>200</v>
      </c>
      <c r="C140" s="151"/>
      <c r="D140" s="151"/>
      <c r="E140" s="151"/>
      <c r="F140" s="151"/>
      <c r="G140" s="151"/>
    </row>
    <row r="141" spans="1:7" ht="13.5" thickBot="1">
      <c r="A141" s="51"/>
      <c r="B141" s="50"/>
      <c r="C141" s="50"/>
      <c r="D141" s="50"/>
      <c r="E141" s="50"/>
      <c r="F141" s="50"/>
      <c r="G141" s="50" t="s">
        <v>104</v>
      </c>
    </row>
    <row r="142" spans="1:7" ht="13.5" thickBot="1">
      <c r="A142" s="152" t="s">
        <v>103</v>
      </c>
      <c r="B142" s="154" t="s">
        <v>102</v>
      </c>
      <c r="C142" s="155" t="s">
        <v>174</v>
      </c>
      <c r="D142" s="155"/>
      <c r="E142" s="155" t="s">
        <v>198</v>
      </c>
      <c r="F142" s="155"/>
      <c r="G142" s="156" t="s">
        <v>73</v>
      </c>
    </row>
    <row r="143" spans="1:7" ht="39" thickBot="1">
      <c r="A143" s="153"/>
      <c r="B143" s="154"/>
      <c r="C143" s="80" t="s">
        <v>85</v>
      </c>
      <c r="D143" s="80" t="s">
        <v>101</v>
      </c>
      <c r="E143" s="80" t="s">
        <v>85</v>
      </c>
      <c r="F143" s="80" t="s">
        <v>101</v>
      </c>
      <c r="G143" s="156"/>
    </row>
    <row r="144" spans="1:7" ht="12.75">
      <c r="A144" s="81"/>
      <c r="B144" s="81"/>
      <c r="C144" s="81"/>
      <c r="D144" s="81"/>
      <c r="E144" s="81"/>
      <c r="F144" s="81"/>
      <c r="G144" s="81"/>
    </row>
    <row r="145" spans="1:7" ht="25.5">
      <c r="A145" s="45">
        <v>1</v>
      </c>
      <c r="B145" s="49" t="s">
        <v>100</v>
      </c>
      <c r="C145" s="48">
        <v>42540</v>
      </c>
      <c r="D145" s="45">
        <v>94</v>
      </c>
      <c r="E145" s="48">
        <v>48421.5</v>
      </c>
      <c r="F145" s="46">
        <f>E145/C145*100</f>
        <v>113.82581100141043</v>
      </c>
      <c r="G145" s="39"/>
    </row>
    <row r="146" spans="1:7" ht="25.5">
      <c r="A146" s="45">
        <v>2</v>
      </c>
      <c r="B146" s="41" t="s">
        <v>99</v>
      </c>
      <c r="C146" s="45"/>
      <c r="D146" s="45"/>
      <c r="E146" s="45"/>
      <c r="F146" s="46"/>
      <c r="G146" s="39"/>
    </row>
    <row r="147" spans="1:7" ht="25.5">
      <c r="A147" s="45"/>
      <c r="B147" s="41" t="s">
        <v>141</v>
      </c>
      <c r="C147" s="48">
        <v>19190</v>
      </c>
      <c r="D147" s="45">
        <v>96</v>
      </c>
      <c r="E147" s="48">
        <v>22023.4</v>
      </c>
      <c r="F147" s="46">
        <f>E147/C147*100</f>
        <v>114.76498176133403</v>
      </c>
      <c r="G147" s="39"/>
    </row>
    <row r="148" spans="1:7" ht="12.75">
      <c r="A148" s="45"/>
      <c r="B148" s="41" t="s">
        <v>142</v>
      </c>
      <c r="C148" s="48">
        <v>15317.9</v>
      </c>
      <c r="D148" s="45">
        <v>101</v>
      </c>
      <c r="E148" s="48">
        <v>16286.4</v>
      </c>
      <c r="F148" s="46">
        <f>E148/C148*100</f>
        <v>106.3226682508699</v>
      </c>
      <c r="G148" s="39"/>
    </row>
    <row r="149" spans="1:7" ht="12.75">
      <c r="A149" s="45"/>
      <c r="B149" s="41" t="s">
        <v>143</v>
      </c>
      <c r="C149" s="48">
        <v>7934.5</v>
      </c>
      <c r="D149" s="45">
        <v>98</v>
      </c>
      <c r="E149" s="48">
        <v>8371.8</v>
      </c>
      <c r="F149" s="46">
        <f>E149/C149*100</f>
        <v>105.51137437771756</v>
      </c>
      <c r="G149" s="39"/>
    </row>
    <row r="150" spans="1:7" ht="12.75">
      <c r="A150" s="45"/>
      <c r="B150" s="41" t="s">
        <v>184</v>
      </c>
      <c r="C150" s="48">
        <v>96.3</v>
      </c>
      <c r="D150" s="45">
        <v>5</v>
      </c>
      <c r="E150" s="48">
        <v>1739.9</v>
      </c>
      <c r="F150" s="46">
        <f>E150/C150*100</f>
        <v>1806.7497403946004</v>
      </c>
      <c r="G150" s="39"/>
    </row>
    <row r="151" spans="1:7" ht="25.5">
      <c r="A151" s="45"/>
      <c r="B151" s="41" t="s">
        <v>185</v>
      </c>
      <c r="C151" s="124">
        <v>4.61</v>
      </c>
      <c r="D151" s="45">
        <v>0</v>
      </c>
      <c r="E151" s="124"/>
      <c r="F151" s="46">
        <v>0</v>
      </c>
      <c r="G151" s="39"/>
    </row>
    <row r="152" spans="1:7" ht="12.75">
      <c r="A152" s="45">
        <v>3</v>
      </c>
      <c r="B152" s="41" t="s">
        <v>98</v>
      </c>
      <c r="C152" s="45"/>
      <c r="D152" s="45"/>
      <c r="E152" s="45"/>
      <c r="F152" s="46"/>
      <c r="G152" s="39"/>
    </row>
    <row r="153" spans="1:7" ht="25.5">
      <c r="A153" s="40">
        <v>4</v>
      </c>
      <c r="B153" s="41" t="s">
        <v>170</v>
      </c>
      <c r="C153" s="44" t="s">
        <v>88</v>
      </c>
      <c r="D153" s="44">
        <v>93.9</v>
      </c>
      <c r="E153" s="44" t="s">
        <v>88</v>
      </c>
      <c r="F153" s="48">
        <v>104.5</v>
      </c>
      <c r="G153" s="44"/>
    </row>
    <row r="154" spans="1:7" ht="12.75">
      <c r="A154" s="40">
        <v>7</v>
      </c>
      <c r="B154" s="39" t="s">
        <v>97</v>
      </c>
      <c r="C154" s="42"/>
      <c r="D154" s="43">
        <v>-8039</v>
      </c>
      <c r="E154" s="43"/>
      <c r="F154" s="48">
        <v>-4000</v>
      </c>
      <c r="G154" s="39"/>
    </row>
    <row r="155" spans="1:7" ht="25.5">
      <c r="A155" s="40">
        <v>6</v>
      </c>
      <c r="B155" s="41" t="s">
        <v>96</v>
      </c>
      <c r="C155" s="40"/>
      <c r="D155" s="40"/>
      <c r="E155" s="40"/>
      <c r="F155" s="46"/>
      <c r="G155" s="39"/>
    </row>
    <row r="156" spans="1:7" ht="25.5">
      <c r="A156" s="39"/>
      <c r="B156" s="41" t="s">
        <v>110</v>
      </c>
      <c r="C156" s="42">
        <v>8.3</v>
      </c>
      <c r="D156" s="40">
        <v>95</v>
      </c>
      <c r="E156" s="42">
        <v>8.7</v>
      </c>
      <c r="F156" s="46">
        <f>E156/C156*100</f>
        <v>104.81927710843372</v>
      </c>
      <c r="G156" s="39"/>
    </row>
    <row r="157" spans="1:7" ht="12.75">
      <c r="A157" s="39"/>
      <c r="B157" s="41" t="s">
        <v>109</v>
      </c>
      <c r="C157" s="42">
        <v>369.6</v>
      </c>
      <c r="D157" s="40">
        <v>100</v>
      </c>
      <c r="E157" s="42">
        <v>365.8</v>
      </c>
      <c r="F157" s="46">
        <f>E157/C157*100</f>
        <v>98.97186147186147</v>
      </c>
      <c r="G157" s="39"/>
    </row>
    <row r="158" spans="1:7" ht="12.75">
      <c r="A158" s="35"/>
      <c r="B158" s="41" t="s">
        <v>144</v>
      </c>
      <c r="C158" s="57">
        <v>183.11</v>
      </c>
      <c r="D158" s="57">
        <v>96</v>
      </c>
      <c r="E158" s="57">
        <v>178.9</v>
      </c>
      <c r="F158" s="46">
        <f>E158/C158*100</f>
        <v>97.70083556332258</v>
      </c>
      <c r="G158" s="35"/>
    </row>
    <row r="159" spans="1:7" ht="12.75">
      <c r="A159" s="35"/>
      <c r="B159" s="41" t="s">
        <v>145</v>
      </c>
      <c r="C159" s="57">
        <v>0.17</v>
      </c>
      <c r="D159" s="57">
        <v>6</v>
      </c>
      <c r="E159" s="57">
        <v>2.6</v>
      </c>
      <c r="F159" s="46">
        <f>E159/C159*100</f>
        <v>1529.4117647058822</v>
      </c>
      <c r="G159" s="35"/>
    </row>
  </sheetData>
  <sheetProtection/>
  <mergeCells count="50">
    <mergeCell ref="B2:G2"/>
    <mergeCell ref="B3:G3"/>
    <mergeCell ref="B4:G4"/>
    <mergeCell ref="A6:A7"/>
    <mergeCell ref="B6:B7"/>
    <mergeCell ref="C6:D6"/>
    <mergeCell ref="E6:F6"/>
    <mergeCell ref="G6:G7"/>
    <mergeCell ref="B54:G54"/>
    <mergeCell ref="B55:G55"/>
    <mergeCell ref="B56:G56"/>
    <mergeCell ref="A58:A59"/>
    <mergeCell ref="B58:B59"/>
    <mergeCell ref="C58:D58"/>
    <mergeCell ref="E58:F58"/>
    <mergeCell ref="G58:G59"/>
    <mergeCell ref="A60:G60"/>
    <mergeCell ref="B76:G76"/>
    <mergeCell ref="B77:G77"/>
    <mergeCell ref="B78:G78"/>
    <mergeCell ref="A80:A81"/>
    <mergeCell ref="B80:B81"/>
    <mergeCell ref="C80:D80"/>
    <mergeCell ref="E80:F80"/>
    <mergeCell ref="G80:G81"/>
    <mergeCell ref="B98:G98"/>
    <mergeCell ref="B99:G99"/>
    <mergeCell ref="B100:G100"/>
    <mergeCell ref="A102:A103"/>
    <mergeCell ref="B102:B103"/>
    <mergeCell ref="C102:D102"/>
    <mergeCell ref="E102:F102"/>
    <mergeCell ref="G102:G103"/>
    <mergeCell ref="A123:G123"/>
    <mergeCell ref="B117:G117"/>
    <mergeCell ref="B118:G118"/>
    <mergeCell ref="B119:G119"/>
    <mergeCell ref="A121:A122"/>
    <mergeCell ref="B121:B122"/>
    <mergeCell ref="C121:D121"/>
    <mergeCell ref="E121:F121"/>
    <mergeCell ref="G121:G122"/>
    <mergeCell ref="B138:G138"/>
    <mergeCell ref="B139:G139"/>
    <mergeCell ref="B140:G140"/>
    <mergeCell ref="A142:A143"/>
    <mergeCell ref="B142:B143"/>
    <mergeCell ref="C142:D142"/>
    <mergeCell ref="E142:F142"/>
    <mergeCell ref="G142:G14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Колесникова Зоя Петровна</cp:lastModifiedBy>
  <cp:lastPrinted>2022-07-26T08:51:27Z</cp:lastPrinted>
  <dcterms:modified xsi:type="dcterms:W3CDTF">2023-07-26T12:33:47Z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