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96" windowHeight="666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<sst xmlns="http://schemas.openxmlformats.org/spreadsheetml/2006/main" count="80" uniqueCount="75">
  <si>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</si>
  <si>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</si>
  <si>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</si>
  <si>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</si>
  <si>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</si>
  <si>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</si>
  <si>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</si>
  <si>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</si>
  <si>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</si>
  <si>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</si>
  <si>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</si>
  <si>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</si>
  <si>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</si>
  <si>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</si>
  <si>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</si>
  <si>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</si>
  <si>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</si>
  <si>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</si>
  <si>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</si>
  <si>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</si>
  <si>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</si>
  <si>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</si>
  <si>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</si>
  <si>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</si>
  <si>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</si>
  <si>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</si>
  <si>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</si>
  <si>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</si>
  <si>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</si>
  <si>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</si>
  <si>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</si>
  <si>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</si>
  <si>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</si>
  <si>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</si>
  <si>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</si>
  <si>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</si>
  <si>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</si>
  <si>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</si>
  <si>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</si>
  <si>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</si>
  <si>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</si>
  <si>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</si>
  <si>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</si>
  <si>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</si>
  <si>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</si>
  <si>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</si>
  <si>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</si>
  <si>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</si>
  <si>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</si>
  <si>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</si>
  <si>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</si>
  <si>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</si>
  <si>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</si>
  <si>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</si>
  <si>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</si>
  <si>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</si>
  <si>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</si>
  <si>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</si>
  <si>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</si>
  <si>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</si>
  <si>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</si>
  <si>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</si>
  <si>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</si>
  <si>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</si>
  <si>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</si>
  <si>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</si>
  <si>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</si>
  <si>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</si>
  <si>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</si>
  <si>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</si>
  <si>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</si>
  <si>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</si>
  <si>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>Прочие безвозмездные поступления</t>
  </si>
  <si>
    <t>тыс. рублей</t>
  </si>
  <si>
    <t xml:space="preserve">Исполнение консолидированного ( в т.ч. районного) бюджета за 1 квартал в 2023 года Богучарского муниципального района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</si>
</sst>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5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177" fontId="6" fillId="0" borderId="28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6" fillId="32" borderId="25" xfId="0" applyNumberFormat="1" applyFont="1" applyFill="1" applyBorder="1" applyAlignment="1">
      <alignment horizontal="center" vertical="top" wrapText="1"/>
    </xf>
    <xf numFmtId="177" fontId="6" fillId="32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2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3" fillId="0" borderId="29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33" borderId="28" xfId="0" applyNumberFormat="1" applyFont="1" applyFill="1" applyBorder="1" applyAlignment="1">
      <alignment horizontal="center" vertical="top" wrapText="1"/>
    </xf>
    <xf numFmtId="177" fontId="3" fillId="32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30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59">
      <selection activeCell="H67" sqref="H67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47</v>
      </c>
      <c r="E1" s="8"/>
      <c r="G1" s="5"/>
      <c r="H1" s="5"/>
    </row>
    <row r="2" spans="1:5" ht="17.25" hidden="1">
      <c r="A2" s="8"/>
      <c r="B2" s="8"/>
      <c r="C2" s="8"/>
      <c r="D2" s="8" t="s">
        <v>48</v>
      </c>
      <c r="E2" s="8"/>
    </row>
    <row r="3" spans="1:5" ht="17.25" hidden="1">
      <c r="A3" s="8"/>
      <c r="B3" s="8"/>
      <c r="C3" s="8"/>
      <c r="D3" s="8" t="s">
        <v>46</v>
      </c>
      <c r="E3" s="8"/>
    </row>
    <row r="4" spans="1:9" ht="17.25" hidden="1">
      <c r="A4" s="8"/>
      <c r="B4" s="8"/>
      <c r="C4" s="8"/>
      <c r="D4" s="8" t="s">
        <v>50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10" t="s">
        <v>74</v>
      </c>
      <c r="B8" s="110"/>
      <c r="C8" s="110"/>
      <c r="D8" s="110"/>
      <c r="E8" s="110"/>
      <c r="F8" s="110"/>
      <c r="G8" s="110"/>
      <c r="H8" s="110"/>
      <c r="I8" s="110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101" t="s">
        <v>73</v>
      </c>
    </row>
    <row r="11" spans="1:9" ht="34.5" customHeight="1">
      <c r="A11" s="116" t="s">
        <v>9</v>
      </c>
      <c r="B11" s="79"/>
      <c r="C11" s="66"/>
      <c r="D11" s="117" t="s">
        <v>63</v>
      </c>
      <c r="E11" s="118"/>
      <c r="F11" s="67"/>
      <c r="G11" s="67"/>
      <c r="H11" s="117" t="s">
        <v>64</v>
      </c>
      <c r="I11" s="118"/>
    </row>
    <row r="12" spans="1:9" ht="38.25" customHeight="1">
      <c r="A12" s="116"/>
      <c r="B12" s="32" t="s">
        <v>57</v>
      </c>
      <c r="C12" s="78" t="s">
        <v>60</v>
      </c>
      <c r="D12" s="80" t="s">
        <v>62</v>
      </c>
      <c r="E12" s="81" t="s">
        <v>71</v>
      </c>
      <c r="F12" s="82"/>
      <c r="G12" s="8"/>
      <c r="H12" s="80" t="s">
        <v>62</v>
      </c>
      <c r="I12" s="81" t="s">
        <v>71</v>
      </c>
    </row>
    <row r="13" spans="1:9" ht="37.5" customHeight="1" hidden="1">
      <c r="A13" s="116"/>
      <c r="B13" s="32"/>
      <c r="C13" s="32"/>
      <c r="D13" s="28"/>
      <c r="E13" s="29"/>
      <c r="F13" s="82"/>
      <c r="G13" s="8"/>
      <c r="H13" s="67"/>
      <c r="I13" s="83"/>
    </row>
    <row r="14" spans="1:9" ht="15.75" customHeight="1">
      <c r="A14" s="90">
        <v>1</v>
      </c>
      <c r="B14" s="86"/>
      <c r="C14" s="86">
        <v>2</v>
      </c>
      <c r="D14" s="86">
        <v>3</v>
      </c>
      <c r="E14" s="87">
        <v>4</v>
      </c>
      <c r="F14" s="84"/>
      <c r="G14" s="10"/>
      <c r="H14" s="88">
        <v>5</v>
      </c>
      <c r="I14" s="89">
        <v>6</v>
      </c>
    </row>
    <row r="15" spans="1:10" ht="26.25" customHeight="1" thickBot="1">
      <c r="A15" s="22" t="s">
        <v>66</v>
      </c>
      <c r="B15" s="90"/>
      <c r="C15" s="90"/>
      <c r="D15" s="92">
        <f>SUM(D16+D54)</f>
        <v>1490204.3</v>
      </c>
      <c r="E15" s="92">
        <f>SUM(E16+E54)</f>
        <v>256231.3</v>
      </c>
      <c r="F15" s="92">
        <f>SUM(F16+F54+F60)</f>
        <v>0</v>
      </c>
      <c r="G15" s="95">
        <f>SUM(G16+G54+G60)</f>
        <v>0</v>
      </c>
      <c r="H15" s="92">
        <f>SUM(H16+H54)</f>
        <v>1327781.2</v>
      </c>
      <c r="I15" s="92">
        <f>SUM(I16+I54)</f>
        <v>243255.40000000002</v>
      </c>
      <c r="J15" s="99"/>
    </row>
    <row r="16" spans="1:9" ht="23.25" customHeight="1" thickBot="1">
      <c r="A16" s="91" t="s">
        <v>67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D17+D20+D31+D34+D36+D44+D46+D48+D49+D50+D19+D35</f>
        <v>581457</v>
      </c>
      <c r="E16" s="21">
        <f>E17+E20+E31+E34+E36+E44+E46+E48+E49+E50+E19+E35</f>
        <v>85253.09999999999</v>
      </c>
      <c r="F16" s="40"/>
      <c r="G16" s="5"/>
      <c r="H16" s="21">
        <f>H17+H20+H31+H34+H36+H44+H46+H48+H49+H50+H19+H35</f>
        <v>476517</v>
      </c>
      <c r="I16" s="21">
        <f>I17+I20+I31+I34+I36+I44+I46+I48+I49+I50+I19+I35</f>
        <v>70814.6</v>
      </c>
    </row>
    <row r="17" spans="1:9" ht="19.5" customHeight="1" thickBot="1">
      <c r="A17" s="12" t="s">
        <v>68</v>
      </c>
      <c r="B17" s="13">
        <f>SUM(B18:B18)</f>
        <v>124776</v>
      </c>
      <c r="C17" s="13">
        <f>SUM(C18:C18)</f>
        <v>151467</v>
      </c>
      <c r="D17" s="13">
        <f>SUM(D18:D18)</f>
        <v>330426</v>
      </c>
      <c r="E17" s="13">
        <f>SUM(E18:E18)</f>
        <v>49606.1</v>
      </c>
      <c r="F17" s="3"/>
      <c r="H17" s="94">
        <f>SUM(H18:H18)</f>
        <v>288765</v>
      </c>
      <c r="I17" s="13">
        <f>SUM(I18:I18)</f>
        <v>41659.9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330426</v>
      </c>
      <c r="E18" s="14">
        <v>49606.1</v>
      </c>
      <c r="F18" s="3"/>
      <c r="H18" s="93">
        <v>288765</v>
      </c>
      <c r="I18" s="97">
        <v>41659.9</v>
      </c>
    </row>
    <row r="19" spans="1:9" ht="19.5" customHeight="1" thickBot="1">
      <c r="A19" s="12" t="s">
        <v>51</v>
      </c>
      <c r="B19" s="33">
        <v>12383</v>
      </c>
      <c r="C19" s="14">
        <v>14374</v>
      </c>
      <c r="D19" s="14">
        <v>21261</v>
      </c>
      <c r="E19" s="14">
        <v>5716</v>
      </c>
      <c r="F19" s="3"/>
      <c r="H19" s="93">
        <v>19449</v>
      </c>
      <c r="I19" s="97">
        <v>5228.9</v>
      </c>
    </row>
    <row r="20" spans="1:9" ht="23.2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94">
        <f t="shared" si="0"/>
        <v>32861</v>
      </c>
      <c r="E20" s="94">
        <f t="shared" si="0"/>
        <v>14335.900000000001</v>
      </c>
      <c r="F20" s="13">
        <f t="shared" si="0"/>
        <v>0</v>
      </c>
      <c r="G20" s="68">
        <f t="shared" si="0"/>
        <v>0</v>
      </c>
      <c r="H20" s="94">
        <f t="shared" si="0"/>
        <v>27900</v>
      </c>
      <c r="I20" s="94">
        <f>SUM(I21:I30)</f>
        <v>9401.400000000001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4"/>
      <c r="I21" s="98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4"/>
      <c r="I22" s="97"/>
    </row>
    <row r="23" spans="1:9" ht="27.75" customHeight="1" thickBot="1">
      <c r="A23" s="12" t="s">
        <v>55</v>
      </c>
      <c r="B23" s="33"/>
      <c r="C23" s="14">
        <v>4050</v>
      </c>
      <c r="D23" s="14">
        <v>8520</v>
      </c>
      <c r="E23" s="14">
        <v>914.1</v>
      </c>
      <c r="F23" s="3"/>
      <c r="H23" s="93">
        <v>8520</v>
      </c>
      <c r="I23" s="108">
        <v>914.1</v>
      </c>
    </row>
    <row r="24" spans="1:9" ht="24.75" customHeight="1" thickBot="1">
      <c r="A24" s="12" t="s">
        <v>2</v>
      </c>
      <c r="B24" s="33">
        <v>7449</v>
      </c>
      <c r="C24" s="14">
        <v>10069</v>
      </c>
      <c r="D24" s="14">
        <v>16091</v>
      </c>
      <c r="E24" s="14">
        <v>14946.6</v>
      </c>
      <c r="F24" s="3"/>
      <c r="H24" s="93">
        <v>11130</v>
      </c>
      <c r="I24" s="97">
        <v>10012.1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3"/>
      <c r="I25" s="97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3"/>
      <c r="I26" s="97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3"/>
      <c r="I27" s="97"/>
    </row>
    <row r="28" spans="1:9" ht="30" customHeight="1" hidden="1" thickBot="1">
      <c r="A28" s="12" t="s">
        <v>52</v>
      </c>
      <c r="B28" s="33"/>
      <c r="C28" s="13"/>
      <c r="D28" s="13"/>
      <c r="E28" s="13"/>
      <c r="F28" s="3"/>
      <c r="H28" s="93"/>
      <c r="I28" s="97"/>
    </row>
    <row r="29" spans="1:9" ht="30" customHeight="1" hidden="1" thickBot="1">
      <c r="A29" s="12" t="s">
        <v>53</v>
      </c>
      <c r="B29" s="33"/>
      <c r="C29" s="13"/>
      <c r="D29" s="13"/>
      <c r="E29" s="13"/>
      <c r="F29" s="3"/>
      <c r="H29" s="93"/>
      <c r="I29" s="97"/>
    </row>
    <row r="30" spans="1:9" ht="24.75" customHeight="1" thickBot="1">
      <c r="A30" s="12" t="s">
        <v>59</v>
      </c>
      <c r="B30" s="33"/>
      <c r="C30" s="14">
        <v>62</v>
      </c>
      <c r="D30" s="14">
        <v>8250</v>
      </c>
      <c r="E30" s="14">
        <v>-1524.8</v>
      </c>
      <c r="F30" s="3"/>
      <c r="H30" s="93">
        <v>8250</v>
      </c>
      <c r="I30" s="97">
        <v>-1524.8</v>
      </c>
    </row>
    <row r="31" spans="1:9" ht="24.75" customHeight="1" thickBot="1">
      <c r="A31" s="12" t="s">
        <v>3</v>
      </c>
      <c r="B31" s="33"/>
      <c r="C31" s="14"/>
      <c r="D31" s="14">
        <f>D32+D33</f>
        <v>54926</v>
      </c>
      <c r="E31" s="14">
        <v>8.4</v>
      </c>
      <c r="F31" s="14"/>
      <c r="G31" s="96"/>
      <c r="H31" s="94"/>
      <c r="I31" s="93"/>
    </row>
    <row r="32" spans="1:9" ht="24.75" customHeight="1" thickBot="1">
      <c r="A32" s="12" t="s">
        <v>70</v>
      </c>
      <c r="B32" s="33"/>
      <c r="C32" s="14"/>
      <c r="D32" s="14">
        <v>8213</v>
      </c>
      <c r="E32" s="14">
        <v>-590.2</v>
      </c>
      <c r="F32" s="3"/>
      <c r="H32" s="94"/>
      <c r="I32" s="93"/>
    </row>
    <row r="33" spans="1:9" ht="24.75" customHeight="1" thickBot="1">
      <c r="A33" s="12" t="s">
        <v>53</v>
      </c>
      <c r="B33" s="33"/>
      <c r="C33" s="14"/>
      <c r="D33" s="14">
        <v>46713</v>
      </c>
      <c r="E33" s="14">
        <v>590.7</v>
      </c>
      <c r="F33" s="3"/>
      <c r="H33" s="94"/>
      <c r="I33" s="93"/>
    </row>
    <row r="34" spans="1:9" ht="16.5" customHeight="1" thickBot="1">
      <c r="A34" s="12" t="s">
        <v>5</v>
      </c>
      <c r="B34" s="38">
        <v>2199</v>
      </c>
      <c r="C34" s="13">
        <v>3100</v>
      </c>
      <c r="D34" s="13">
        <v>4438</v>
      </c>
      <c r="E34" s="13">
        <v>835.8</v>
      </c>
      <c r="F34" s="3"/>
      <c r="G34" s="85"/>
      <c r="H34" s="94">
        <v>4340</v>
      </c>
      <c r="I34" s="109">
        <v>810.9</v>
      </c>
    </row>
    <row r="35" spans="1:9" ht="19.5" customHeight="1" thickBot="1">
      <c r="A35" s="12" t="s">
        <v>12</v>
      </c>
      <c r="B35" s="33"/>
      <c r="C35" s="13"/>
      <c r="D35" s="13"/>
      <c r="E35" s="13"/>
      <c r="F35" s="3"/>
      <c r="H35" s="94"/>
      <c r="I35" s="27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 aca="true" t="shared" si="1" ref="C36:I36">C40+C41+C42+C43+C37+C38</f>
        <v>28810</v>
      </c>
      <c r="D36" s="13">
        <f t="shared" si="1"/>
        <v>34654</v>
      </c>
      <c r="E36" s="13">
        <f t="shared" si="1"/>
        <v>1357.2</v>
      </c>
      <c r="F36" s="13">
        <f t="shared" si="1"/>
        <v>0</v>
      </c>
      <c r="G36" s="13">
        <f t="shared" si="1"/>
        <v>0</v>
      </c>
      <c r="H36" s="13">
        <f t="shared" si="1"/>
        <v>33175</v>
      </c>
      <c r="I36" s="13">
        <f t="shared" si="1"/>
        <v>1286.1000000000001</v>
      </c>
    </row>
    <row r="37" spans="1:9" ht="37.5" customHeight="1" hidden="1" thickBot="1">
      <c r="A37" s="12" t="s">
        <v>49</v>
      </c>
      <c r="B37" s="33"/>
      <c r="C37" s="13"/>
      <c r="D37" s="13"/>
      <c r="E37" s="13"/>
      <c r="F37" s="3"/>
      <c r="H37" s="94"/>
      <c r="I37" s="71"/>
    </row>
    <row r="38" spans="1:9" ht="21" customHeight="1" hidden="1" thickBot="1">
      <c r="A38" s="12" t="s">
        <v>49</v>
      </c>
      <c r="B38" s="33"/>
      <c r="C38" s="13"/>
      <c r="D38" s="13"/>
      <c r="E38" s="13"/>
      <c r="F38" s="3"/>
      <c r="H38" s="94"/>
      <c r="I38" s="72"/>
    </row>
    <row r="39" spans="1:9" ht="36.75" customHeight="1" hidden="1" thickBot="1">
      <c r="A39" s="12" t="s">
        <v>58</v>
      </c>
      <c r="B39" s="33">
        <v>12</v>
      </c>
      <c r="C39" s="13"/>
      <c r="D39" s="13"/>
      <c r="E39" s="13"/>
      <c r="F39" s="3"/>
      <c r="H39" s="94"/>
      <c r="I39" s="73"/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32407</v>
      </c>
      <c r="E40" s="15">
        <v>1113.9</v>
      </c>
      <c r="F40" s="3"/>
      <c r="H40" s="93">
        <v>31017</v>
      </c>
      <c r="I40" s="74">
        <v>1078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1135</v>
      </c>
      <c r="E41" s="15">
        <v>150.8</v>
      </c>
      <c r="F41" s="3"/>
      <c r="H41" s="93">
        <v>1058</v>
      </c>
      <c r="I41" s="15">
        <v>116.4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3"/>
      <c r="I42" s="15"/>
    </row>
    <row r="43" spans="1:9" ht="54.75" customHeight="1" thickBot="1">
      <c r="A43" s="12" t="s">
        <v>61</v>
      </c>
      <c r="B43" s="33">
        <v>1602</v>
      </c>
      <c r="C43" s="14">
        <v>1339</v>
      </c>
      <c r="D43" s="14">
        <v>1112</v>
      </c>
      <c r="E43" s="15">
        <v>92.5</v>
      </c>
      <c r="F43" s="3"/>
      <c r="H43" s="93">
        <v>1100</v>
      </c>
      <c r="I43" s="15">
        <v>91.7</v>
      </c>
    </row>
    <row r="44" spans="1:9" ht="35.2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1470</v>
      </c>
      <c r="E44" s="13">
        <f t="shared" si="2"/>
        <v>447.9</v>
      </c>
      <c r="F44" s="13">
        <f t="shared" si="2"/>
        <v>0</v>
      </c>
      <c r="G44" s="13">
        <f t="shared" si="2"/>
        <v>0</v>
      </c>
      <c r="H44" s="13">
        <f t="shared" si="2"/>
        <v>1470</v>
      </c>
      <c r="I44" s="13">
        <f t="shared" si="2"/>
        <v>447.9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1470</v>
      </c>
      <c r="E45" s="14">
        <v>447.9</v>
      </c>
      <c r="F45" s="3"/>
      <c r="H45" s="93">
        <v>1470</v>
      </c>
      <c r="I45" s="14">
        <v>447.9</v>
      </c>
    </row>
    <row r="46" spans="1:9" ht="16.5" customHeight="1">
      <c r="A46" s="16" t="s">
        <v>17</v>
      </c>
      <c r="B46" s="39">
        <v>4718</v>
      </c>
      <c r="C46" s="113">
        <v>46000</v>
      </c>
      <c r="D46" s="113">
        <v>65000</v>
      </c>
      <c r="E46" s="113">
        <v>820.3</v>
      </c>
      <c r="F46" s="115"/>
      <c r="H46" s="119">
        <v>65000</v>
      </c>
      <c r="I46" s="111">
        <v>714.8</v>
      </c>
    </row>
    <row r="47" spans="1:9" ht="17.25" customHeight="1" thickBot="1">
      <c r="A47" s="12" t="s">
        <v>18</v>
      </c>
      <c r="B47" s="34"/>
      <c r="C47" s="114"/>
      <c r="D47" s="114"/>
      <c r="E47" s="114"/>
      <c r="F47" s="115"/>
      <c r="H47" s="120"/>
      <c r="I47" s="112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35336</v>
      </c>
      <c r="E48" s="13">
        <v>11143.2</v>
      </c>
      <c r="F48" s="3"/>
      <c r="H48" s="94">
        <v>35333</v>
      </c>
      <c r="I48" s="13">
        <v>11132.7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880</v>
      </c>
      <c r="E49" s="13">
        <v>933.9</v>
      </c>
      <c r="F49" s="3"/>
      <c r="H49" s="94">
        <v>880</v>
      </c>
      <c r="I49" s="13">
        <v>84.1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205</v>
      </c>
      <c r="E50" s="13">
        <v>48.4</v>
      </c>
      <c r="F50" s="3"/>
      <c r="H50" s="94">
        <v>205</v>
      </c>
      <c r="I50" s="13">
        <v>47.9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4">SUM(E53:E57)</f>
        <v>391323</v>
      </c>
      <c r="F51" s="21">
        <f t="shared" si="3"/>
        <v>0</v>
      </c>
      <c r="G51" s="21">
        <f t="shared" si="3"/>
        <v>0</v>
      </c>
      <c r="H51" s="21">
        <f t="shared" si="3"/>
        <v>2077165.7</v>
      </c>
      <c r="I51" s="21">
        <f t="shared" si="3"/>
        <v>393736.30000000005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324797.5</v>
      </c>
      <c r="F52" s="21">
        <f t="shared" si="3"/>
        <v>0</v>
      </c>
      <c r="G52" s="21">
        <f t="shared" si="3"/>
        <v>0</v>
      </c>
      <c r="H52" s="21">
        <f t="shared" si="3"/>
        <v>1638238.6</v>
      </c>
      <c r="I52" s="21">
        <f t="shared" si="3"/>
        <v>324432.80000000005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168938.9</v>
      </c>
      <c r="F53" s="21">
        <f t="shared" si="3"/>
        <v>0</v>
      </c>
      <c r="G53" s="21">
        <f t="shared" si="3"/>
        <v>0</v>
      </c>
      <c r="H53" s="21">
        <f t="shared" si="3"/>
        <v>847062.2</v>
      </c>
      <c r="I53" s="21">
        <f t="shared" si="3"/>
        <v>171235.1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107">
        <f>SUM(D56:D60)</f>
        <v>908747.3</v>
      </c>
      <c r="E54" s="21">
        <f t="shared" si="3"/>
        <v>170978.19999999998</v>
      </c>
      <c r="F54" s="21">
        <f t="shared" si="3"/>
        <v>0</v>
      </c>
      <c r="G54" s="21">
        <f t="shared" si="3"/>
        <v>0</v>
      </c>
      <c r="H54" s="107">
        <f t="shared" si="3"/>
        <v>851264.2</v>
      </c>
      <c r="I54" s="21">
        <f t="shared" si="3"/>
        <v>172440.80000000002</v>
      </c>
      <c r="J54" s="99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0"/>
    </row>
    <row r="56" spans="1:9" ht="35.25" customHeight="1" thickBot="1">
      <c r="A56" s="12" t="s">
        <v>34</v>
      </c>
      <c r="B56" s="33">
        <v>40140</v>
      </c>
      <c r="C56" s="15">
        <v>65497</v>
      </c>
      <c r="D56" s="15">
        <v>109164</v>
      </c>
      <c r="E56" s="15">
        <v>34369.5</v>
      </c>
      <c r="F56" s="3"/>
      <c r="H56" s="15">
        <v>109164</v>
      </c>
      <c r="I56" s="15">
        <v>34369.5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342446.3</v>
      </c>
      <c r="E57" s="15">
        <v>17036.4</v>
      </c>
      <c r="F57" s="3"/>
      <c r="H57" s="15">
        <v>269675.3</v>
      </c>
      <c r="I57" s="15">
        <v>15690.9</v>
      </c>
    </row>
    <row r="58" spans="1:9" ht="35.25" customHeight="1" thickBot="1">
      <c r="A58" s="12" t="s">
        <v>35</v>
      </c>
      <c r="B58" s="33">
        <v>266579.3</v>
      </c>
      <c r="C58" s="15">
        <v>310372</v>
      </c>
      <c r="D58" s="15">
        <v>410117.7</v>
      </c>
      <c r="E58" s="15">
        <v>102413.4</v>
      </c>
      <c r="F58" s="3"/>
      <c r="H58" s="15">
        <v>408135.1</v>
      </c>
      <c r="I58" s="15">
        <v>101931.6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36867.3</v>
      </c>
      <c r="E59" s="15">
        <v>15119.6</v>
      </c>
      <c r="F59" s="3"/>
      <c r="H59" s="15">
        <v>60087.8</v>
      </c>
      <c r="I59" s="15">
        <v>19243.1</v>
      </c>
    </row>
    <row r="60" spans="1:9" ht="20.25" customHeight="1" thickBot="1">
      <c r="A60" s="12" t="s">
        <v>72</v>
      </c>
      <c r="B60" s="33">
        <v>3265.9</v>
      </c>
      <c r="C60" s="21">
        <v>4290</v>
      </c>
      <c r="D60" s="15">
        <v>10152</v>
      </c>
      <c r="E60" s="15">
        <v>2039.3</v>
      </c>
      <c r="F60" s="3"/>
      <c r="G60" s="85"/>
      <c r="H60" s="15">
        <v>4202</v>
      </c>
      <c r="I60" s="15">
        <v>1205.7</v>
      </c>
    </row>
    <row r="61" spans="1:9" ht="76.5" customHeight="1" hidden="1" thickBot="1">
      <c r="A61" s="12" t="s">
        <v>42</v>
      </c>
      <c r="B61" s="33"/>
      <c r="C61" s="15"/>
      <c r="D61" s="15"/>
      <c r="E61" s="15"/>
      <c r="F61" s="3"/>
      <c r="H61" s="30"/>
      <c r="I61" s="70"/>
    </row>
    <row r="62" spans="1:9" ht="21" customHeight="1" thickBot="1">
      <c r="A62" s="22" t="s">
        <v>23</v>
      </c>
      <c r="B62" s="37"/>
      <c r="C62" s="15"/>
      <c r="D62" s="107">
        <f aca="true" t="shared" si="4" ref="D62:I62">SUM(D63+D64+D65+D66+D69+D70+D71+D72+D73+D74+D75+D76+D77)</f>
        <v>1576842</v>
      </c>
      <c r="E62" s="21">
        <f t="shared" si="4"/>
        <v>263856.39999999997</v>
      </c>
      <c r="F62" s="21">
        <f t="shared" si="4"/>
        <v>0</v>
      </c>
      <c r="G62" s="21">
        <f t="shared" si="4"/>
        <v>0</v>
      </c>
      <c r="H62" s="21">
        <f t="shared" si="4"/>
        <v>1375622.4000000001</v>
      </c>
      <c r="I62" s="107">
        <f t="shared" si="4"/>
        <v>245149.79999999996</v>
      </c>
    </row>
    <row r="63" spans="1:9" ht="21" customHeight="1" thickBot="1">
      <c r="A63" s="42" t="s">
        <v>54</v>
      </c>
      <c r="B63" s="43">
        <v>45946.9</v>
      </c>
      <c r="C63" s="21">
        <v>75859</v>
      </c>
      <c r="D63" s="21">
        <v>194044.7</v>
      </c>
      <c r="E63" s="21">
        <v>38677.8</v>
      </c>
      <c r="F63" s="40"/>
      <c r="G63" s="5"/>
      <c r="H63" s="21">
        <v>126827.8</v>
      </c>
      <c r="I63" s="21">
        <v>27596.5</v>
      </c>
    </row>
    <row r="64" spans="1:9" ht="18.75" customHeight="1">
      <c r="A64" s="53" t="s">
        <v>31</v>
      </c>
      <c r="B64" s="54"/>
      <c r="C64" s="61"/>
      <c r="D64" s="61">
        <v>1982.6</v>
      </c>
      <c r="E64" s="61">
        <v>481.7</v>
      </c>
      <c r="F64" s="57"/>
      <c r="G64" s="69"/>
      <c r="H64" s="61"/>
      <c r="I64" s="61"/>
    </row>
    <row r="65" spans="1:9" ht="39" customHeight="1">
      <c r="A65" s="53" t="s">
        <v>24</v>
      </c>
      <c r="B65" s="54"/>
      <c r="C65" s="61"/>
      <c r="D65" s="61">
        <v>8206</v>
      </c>
      <c r="E65" s="61">
        <v>1309.3</v>
      </c>
      <c r="F65" s="57"/>
      <c r="G65" s="69"/>
      <c r="H65" s="61">
        <v>5485.9</v>
      </c>
      <c r="I65" s="61">
        <v>829.7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162336.2</v>
      </c>
      <c r="E66" s="31">
        <v>8841.4</v>
      </c>
      <c r="F66" s="40"/>
      <c r="G66" s="5"/>
      <c r="H66" s="31">
        <v>114097.6</v>
      </c>
      <c r="I66" s="31">
        <v>8074.3</v>
      </c>
    </row>
    <row r="67" spans="1:9" ht="16.5" customHeight="1">
      <c r="A67" s="49" t="s">
        <v>56</v>
      </c>
      <c r="B67" s="50"/>
      <c r="C67" s="51">
        <v>82859.7</v>
      </c>
      <c r="D67" s="51">
        <v>110261</v>
      </c>
      <c r="E67" s="102">
        <v>898.8</v>
      </c>
      <c r="F67" s="40"/>
      <c r="G67" s="5"/>
      <c r="H67" s="52">
        <v>63394.5</v>
      </c>
      <c r="I67" s="103">
        <v>851.7</v>
      </c>
    </row>
    <row r="68" spans="1:9" ht="16.5" customHeight="1" hidden="1">
      <c r="A68" s="53" t="s">
        <v>41</v>
      </c>
      <c r="B68" s="54"/>
      <c r="C68" s="55">
        <v>3604.6</v>
      </c>
      <c r="D68" s="55"/>
      <c r="E68" s="55"/>
      <c r="F68" s="40"/>
      <c r="G68" s="5"/>
      <c r="H68" s="55"/>
      <c r="I68" s="76"/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185381.4</v>
      </c>
      <c r="E69" s="64">
        <v>15429.3</v>
      </c>
      <c r="F69" s="65"/>
      <c r="G69" s="5"/>
      <c r="H69" s="64">
        <v>66579.6</v>
      </c>
      <c r="I69" s="100">
        <v>3675.4</v>
      </c>
    </row>
    <row r="70" spans="1:9" ht="18" customHeight="1" thickBot="1">
      <c r="A70" s="53" t="s">
        <v>38</v>
      </c>
      <c r="B70" s="54"/>
      <c r="C70" s="61"/>
      <c r="D70" s="61">
        <v>4797.1</v>
      </c>
      <c r="E70" s="61">
        <v>729.5</v>
      </c>
      <c r="F70" s="40"/>
      <c r="G70" s="5"/>
      <c r="H70" s="21">
        <v>1514</v>
      </c>
      <c r="I70" s="21"/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734069.1</v>
      </c>
      <c r="E71" s="21">
        <v>161974.9</v>
      </c>
      <c r="F71" s="40"/>
      <c r="G71" s="5"/>
      <c r="H71" s="21">
        <v>734069.1</v>
      </c>
      <c r="I71" s="21">
        <v>161974.9</v>
      </c>
    </row>
    <row r="72" spans="1:11" ht="15.75" customHeight="1">
      <c r="A72" s="53" t="s">
        <v>69</v>
      </c>
      <c r="B72" s="55">
        <v>58183.8</v>
      </c>
      <c r="C72" s="61">
        <v>99805.9</v>
      </c>
      <c r="D72" s="61">
        <v>153005.2</v>
      </c>
      <c r="E72" s="61">
        <v>19380.1</v>
      </c>
      <c r="F72" s="57"/>
      <c r="G72" s="69"/>
      <c r="H72" s="61">
        <v>139261.1</v>
      </c>
      <c r="I72" s="77">
        <v>16861.8</v>
      </c>
      <c r="J72" s="5"/>
      <c r="K72" s="5"/>
    </row>
    <row r="73" spans="1:11" ht="22.5" customHeight="1">
      <c r="A73" s="53" t="s">
        <v>43</v>
      </c>
      <c r="B73" s="54"/>
      <c r="C73" s="61"/>
      <c r="D73" s="61"/>
      <c r="E73" s="61"/>
      <c r="F73" s="57"/>
      <c r="G73" s="69"/>
      <c r="H73" s="61"/>
      <c r="I73" s="61"/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26791.7</v>
      </c>
      <c r="E74" s="61">
        <v>9499.8</v>
      </c>
      <c r="F74" s="57"/>
      <c r="G74" s="69"/>
      <c r="H74" s="61">
        <v>22059.3</v>
      </c>
      <c r="I74" s="77">
        <v>8345</v>
      </c>
      <c r="J74" s="5"/>
      <c r="K74" s="5"/>
    </row>
    <row r="75" spans="1:11" ht="18" thickBot="1">
      <c r="A75" s="42" t="s">
        <v>44</v>
      </c>
      <c r="B75" s="43">
        <v>11091.3</v>
      </c>
      <c r="C75" s="21">
        <v>30350.1</v>
      </c>
      <c r="D75" s="21">
        <v>106228</v>
      </c>
      <c r="E75" s="21">
        <v>7532.6</v>
      </c>
      <c r="F75" s="40"/>
      <c r="G75" s="5"/>
      <c r="H75" s="61">
        <v>105998</v>
      </c>
      <c r="I75" s="21">
        <v>7490.3</v>
      </c>
      <c r="J75" s="5"/>
      <c r="K75" s="5"/>
    </row>
    <row r="76" spans="1:11" ht="36.75" customHeight="1" thickBot="1">
      <c r="A76" s="42" t="s">
        <v>45</v>
      </c>
      <c r="B76" s="58">
        <v>833.1</v>
      </c>
      <c r="C76" s="59">
        <v>1.3</v>
      </c>
      <c r="D76" s="59"/>
      <c r="E76" s="21"/>
      <c r="F76" s="40"/>
      <c r="G76" s="5"/>
      <c r="H76" s="61"/>
      <c r="I76" s="61"/>
      <c r="J76" s="5"/>
      <c r="K76" s="5"/>
    </row>
    <row r="77" spans="1:11" ht="18" thickBot="1">
      <c r="A77" s="42" t="s">
        <v>65</v>
      </c>
      <c r="B77" s="45">
        <v>40439.5</v>
      </c>
      <c r="C77" s="31">
        <v>37570.4</v>
      </c>
      <c r="D77" s="106"/>
      <c r="E77" s="21"/>
      <c r="F77" s="40"/>
      <c r="G77" s="5"/>
      <c r="H77" s="61">
        <v>59730</v>
      </c>
      <c r="I77" s="21">
        <v>10301.9</v>
      </c>
      <c r="J77" s="5"/>
      <c r="K77" s="5"/>
    </row>
    <row r="78" spans="1:11" ht="18" hidden="1">
      <c r="A78" s="46" t="s">
        <v>29</v>
      </c>
      <c r="B78" s="60"/>
      <c r="C78" s="47"/>
      <c r="D78" s="105"/>
      <c r="E78" s="23"/>
      <c r="F78" s="48"/>
      <c r="G78" s="5"/>
      <c r="H78" s="41"/>
      <c r="I78" s="75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04">
        <f aca="true" t="shared" si="5" ref="D79:I79">SUM(D15-D62)</f>
        <v>-86637.69999999995</v>
      </c>
      <c r="E79" s="104">
        <f t="shared" si="5"/>
        <v>-7625.099999999977</v>
      </c>
      <c r="F79" s="104">
        <f t="shared" si="5"/>
        <v>0</v>
      </c>
      <c r="G79" s="104">
        <f t="shared" si="5"/>
        <v>0</v>
      </c>
      <c r="H79" s="104">
        <f t="shared" si="5"/>
        <v>-47841.200000000186</v>
      </c>
      <c r="I79" s="104">
        <f t="shared" si="5"/>
        <v>-1894.399999999936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2.75">
      <c r="A83" s="2"/>
      <c r="B83" s="2"/>
      <c r="C83" s="2"/>
      <c r="J83" s="5"/>
      <c r="K83" s="5"/>
    </row>
    <row r="84" spans="1:11" ht="12.7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2.75">
      <c r="A86" s="2"/>
      <c r="B86" s="2"/>
      <c r="C86" s="2"/>
      <c r="E86" s="1"/>
      <c r="J86" s="5"/>
      <c r="K86" s="5"/>
    </row>
    <row r="87" spans="1:11" ht="12.75">
      <c r="A87" s="2"/>
      <c r="B87" s="2"/>
      <c r="C87" s="2"/>
      <c r="E87" s="1"/>
      <c r="J87" s="5"/>
      <c r="K87" s="5"/>
    </row>
    <row r="88" spans="1:11" ht="12.75">
      <c r="A88" s="2"/>
      <c r="B88" s="2"/>
      <c r="C88" s="2"/>
      <c r="E88" s="1"/>
      <c r="J88" s="5"/>
      <c r="K88" s="5"/>
    </row>
    <row r="89" spans="1:11" ht="12.75">
      <c r="A89" s="2"/>
      <c r="B89" s="2"/>
      <c r="C89" s="2"/>
      <c r="E89" s="1"/>
      <c r="J89" s="5"/>
      <c r="K89" s="5"/>
    </row>
    <row r="90" spans="1:11" ht="12.75">
      <c r="A90" s="2"/>
      <c r="B90" s="2"/>
      <c r="C90" s="2"/>
      <c r="E90" s="1"/>
      <c r="J90" s="5"/>
      <c r="K90" s="5"/>
    </row>
    <row r="91" spans="1:11" ht="12.7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Дихнова</cp:lastModifiedBy>
  <cp:lastPrinted>2022-04-18T07:10:01Z</cp:lastPrinted>
  <dcterms:created xsi:type="dcterms:W3CDTF">2008-01-11T10:20:26Z</dcterms:created>
  <dcterms:modified xsi:type="dcterms:W3CDTF">2023-04-19T06:54:01Z</dcterms:modified>
  <cp:category/>
  <cp:version/>
  <cp:contentType/>
  <cp:contentStatus/>
</cp:coreProperties>
</file>