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тчет МЦП 2019" sheetId="2" r:id="rId1"/>
    <sheet name="Лист1" sheetId="5" r:id="rId2"/>
  </sheets>
  <calcPr calcId="124519"/>
</workbook>
</file>

<file path=xl/calcChain.xml><?xml version="1.0" encoding="utf-8"?>
<calcChain xmlns="http://schemas.openxmlformats.org/spreadsheetml/2006/main">
  <c r="D14" i="2"/>
  <c r="E14"/>
  <c r="G14"/>
  <c r="H14"/>
  <c r="I14"/>
  <c r="J14"/>
  <c r="K14"/>
  <c r="L14"/>
  <c r="M14"/>
  <c r="F14"/>
  <c r="D17"/>
  <c r="N17" s="1"/>
  <c r="E17"/>
  <c r="D16"/>
  <c r="E16"/>
  <c r="N16" s="1"/>
  <c r="E15"/>
  <c r="D15"/>
  <c r="N14"/>
  <c r="N15"/>
  <c r="E13"/>
  <c r="D13"/>
  <c r="N13" l="1"/>
  <c r="E15" i="5" l="1"/>
  <c r="D15"/>
  <c r="J8" i="2" l="1"/>
  <c r="G8"/>
  <c r="H8"/>
  <c r="I8"/>
  <c r="K8"/>
  <c r="F8"/>
  <c r="L8"/>
  <c r="M8"/>
  <c r="E12" l="1"/>
  <c r="D12"/>
  <c r="E11"/>
  <c r="D11"/>
  <c r="D8" l="1"/>
  <c r="E8"/>
  <c r="R9" l="1"/>
  <c r="R8"/>
  <c r="N12" l="1"/>
  <c r="N8"/>
</calcChain>
</file>

<file path=xl/sharedStrings.xml><?xml version="1.0" encoding="utf-8"?>
<sst xmlns="http://schemas.openxmlformats.org/spreadsheetml/2006/main" count="48" uniqueCount="39">
  <si>
    <t>Срок реализации программы</t>
  </si>
  <si>
    <t>№ п/п</t>
  </si>
  <si>
    <t>Наименованых программных мероприятий</t>
  </si>
  <si>
    <t>Объемы финансирования, тыс.рулей</t>
  </si>
  <si>
    <t>Уровень освоения финансовых средств (%)</t>
  </si>
  <si>
    <t>Наименование целевых показателей (индикаторов),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</si>
  <si>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</si>
  <si>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</si>
  <si>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</si>
  <si>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</si>
  <si>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в том числе по источникам финансирования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</si>
  <si>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</si>
  <si>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</si>
  <si>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</si>
  <si>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</si>
  <si>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</si>
  <si>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</si>
  <si>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 xml:space="preserve">в том числе по подпрограммам: </t>
  </si>
  <si>
    <t>2014-2020</t>
  </si>
  <si>
    <t>в том числе по основным мероприятиям:</t>
  </si>
  <si>
    <t>4.1.</t>
  </si>
  <si>
    <t>Подпрограмма 1 "Развитие и поддержка малого и среднего предпринимательства"</t>
  </si>
  <si>
    <r>
      <t xml:space="preserve"> Ч</t>
    </r>
    <r>
      <rPr>
        <sz val="8"/>
        <color indexed="8"/>
        <rFont val="Times New Roman"/>
        <family val="1"/>
        <charset val="204"/>
      </rPr>
      <t>исло субъектов малого и среднего предпринимательства в расчете на 1000 человек населения</t>
    </r>
  </si>
  <si>
    <t>4.1.1.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</si>
  <si>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"Информационная и консультационная поддержка субъектов малого и среднего предпринимательства"</t>
    </r>
  </si>
  <si>
    <t>4.1.2.</t>
  </si>
  <si>
    <r>
      <t xml:space="preserve">Основное мероприятие 2    </t>
    </r>
    <r>
      <rPr>
        <sz val="8"/>
        <rFont val="Times New Roman"/>
        <family val="1"/>
        <charset val="204"/>
      </rPr>
      <t>Финансовая поддержка субъектов малого и среднего предпринимательства</t>
    </r>
  </si>
  <si>
    <t>Оборот малых и средних предприятий на душу населения, тыс.руб.</t>
  </si>
  <si>
    <t>Отчет о ходе реализации подпрограммы "Развитие и поддержка субъектов МСП" МП "Экономическое развитие Богучарского муниципального района" за 2019 год</t>
  </si>
  <si>
    <t>4.1.2.1.</t>
  </si>
  <si>
    <t>4.1.2.2.</t>
  </si>
  <si>
    <t>4.1.2.2.1.</t>
  </si>
  <si>
    <t>4.1.2.2.2.</t>
  </si>
  <si>
    <t>4.1.2.2.3.</t>
  </si>
  <si>
    <t>Мероприятие                        Развитие микрофинансирования</t>
  </si>
  <si>
    <t xml:space="preserve">Мероприятие                   Поддержка малого и среднего предпринимательства 
за счет средств отчислений от налога, взимаемого по упрощенной системе налогообложения, по нормативу 10%
</t>
  </si>
  <si>
    <t>Мероприятие                        Предоставление субсидий на компенсацию части затрат субъектам малого и среднего предпринимательства, связанных с приобретением оборудования, в том числе автотранспортных средств,  в целях создания и (или) развития либо модернизации производства товаров (работ, услуг)</t>
  </si>
  <si>
    <t>Мероприятие                        Предоставлении грантов начинающим субъектам малого предпринимательства</t>
  </si>
  <si>
    <t>Мероприятие                        Предоставление субсидии на развитие инфраструктуры поддержки предпринимательства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</si>
</sst>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</font>
    <font>
      <b/>
      <sz val="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0" fontId="13" fillId="0" borderId="0" xfId="0" applyFont="1"/>
    <xf numFmtId="0" fontId="0" fillId="0" borderId="1" xfId="0" applyBorder="1"/>
    <xf numFmtId="3" fontId="8" fillId="0" borderId="1" xfId="0" applyNumberFormat="1" applyFont="1" applyFill="1" applyBorder="1" applyAlignment="1">
      <alignment horizontal="left" vertical="center" wrapText="1"/>
    </xf>
    <xf numFmtId="2" fontId="13" fillId="0" borderId="0" xfId="0" applyNumberFormat="1" applyFont="1"/>
    <xf numFmtId="3" fontId="9" fillId="0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>
      <pane ySplit="6" topLeftCell="A7" activePane="bottomLeft" state="frozen"/>
      <selection pane="bottomLeft" activeCell="D11" sqref="D11:N11"/>
    </sheetView>
  </sheetViews>
  <sheetFormatPr defaultRowHeight="15"/>
  <cols>
    <col min="1" max="1" width="6.7109375" customWidth="1"/>
    <col min="2" max="2" width="20.7109375" customWidth="1"/>
    <col min="4" max="4" width="10" bestFit="1" customWidth="1"/>
    <col min="5" max="5" width="9.85546875" customWidth="1"/>
    <col min="6" max="6" width="10.140625" bestFit="1" customWidth="1"/>
    <col min="7" max="7" width="9.42578125" bestFit="1" customWidth="1"/>
    <col min="8" max="8" width="9.85546875" bestFit="1" customWidth="1"/>
    <col min="9" max="9" width="10.140625" bestFit="1" customWidth="1"/>
    <col min="10" max="13" width="9.42578125" bestFit="1" customWidth="1"/>
    <col min="14" max="14" width="11.7109375" bestFit="1" customWidth="1"/>
    <col min="15" max="15" width="17.5703125" customWidth="1"/>
    <col min="17" max="17" width="9.28515625" bestFit="1" customWidth="1"/>
    <col min="18" max="18" width="10.140625" bestFit="1" customWidth="1"/>
  </cols>
  <sheetData>
    <row r="1" spans="1:18">
      <c r="A1" s="40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>
      <c r="A2" s="42" t="s">
        <v>1</v>
      </c>
      <c r="B2" s="43" t="s">
        <v>2</v>
      </c>
      <c r="C2" s="46" t="s">
        <v>0</v>
      </c>
      <c r="D2" s="35" t="s">
        <v>3</v>
      </c>
      <c r="E2" s="36"/>
      <c r="F2" s="36"/>
      <c r="G2" s="36"/>
      <c r="H2" s="36"/>
      <c r="I2" s="36"/>
      <c r="J2" s="36"/>
      <c r="K2" s="36"/>
      <c r="L2" s="36"/>
      <c r="M2" s="36"/>
      <c r="N2" s="46" t="s">
        <v>4</v>
      </c>
      <c r="O2" s="46" t="s">
        <v>5</v>
      </c>
      <c r="P2" s="46" t="s">
        <v>6</v>
      </c>
      <c r="Q2" s="46" t="s">
        <v>7</v>
      </c>
      <c r="R2" s="46" t="s">
        <v>8</v>
      </c>
    </row>
    <row r="3" spans="1:18">
      <c r="A3" s="42"/>
      <c r="B3" s="44"/>
      <c r="C3" s="47"/>
      <c r="D3" s="35" t="s">
        <v>9</v>
      </c>
      <c r="E3" s="36"/>
      <c r="F3" s="49" t="s">
        <v>10</v>
      </c>
      <c r="G3" s="50"/>
      <c r="H3" s="50"/>
      <c r="I3" s="50"/>
      <c r="J3" s="50"/>
      <c r="K3" s="50"/>
      <c r="L3" s="50"/>
      <c r="M3" s="51"/>
      <c r="N3" s="48"/>
      <c r="O3" s="47"/>
      <c r="P3" s="47"/>
      <c r="Q3" s="47"/>
      <c r="R3" s="47"/>
    </row>
    <row r="4" spans="1:18">
      <c r="A4" s="42"/>
      <c r="B4" s="44"/>
      <c r="C4" s="47"/>
      <c r="D4" s="36"/>
      <c r="E4" s="36"/>
      <c r="F4" s="33" t="s">
        <v>11</v>
      </c>
      <c r="G4" s="34"/>
      <c r="H4" s="33" t="s">
        <v>12</v>
      </c>
      <c r="I4" s="34"/>
      <c r="J4" s="33" t="s">
        <v>13</v>
      </c>
      <c r="K4" s="34"/>
      <c r="L4" s="33" t="s">
        <v>14</v>
      </c>
      <c r="M4" s="34"/>
      <c r="N4" s="48"/>
      <c r="O4" s="47"/>
      <c r="P4" s="47"/>
      <c r="Q4" s="47"/>
      <c r="R4" s="47"/>
    </row>
    <row r="5" spans="1:18">
      <c r="A5" s="36"/>
      <c r="B5" s="45"/>
      <c r="C5" s="45"/>
      <c r="D5" s="1" t="s">
        <v>15</v>
      </c>
      <c r="E5" s="2" t="s">
        <v>16</v>
      </c>
      <c r="F5" s="1" t="s">
        <v>15</v>
      </c>
      <c r="G5" s="2" t="s">
        <v>16</v>
      </c>
      <c r="H5" s="1" t="s">
        <v>15</v>
      </c>
      <c r="I5" s="2" t="s">
        <v>16</v>
      </c>
      <c r="J5" s="1" t="s">
        <v>15</v>
      </c>
      <c r="K5" s="2" t="s">
        <v>16</v>
      </c>
      <c r="L5" s="1" t="s">
        <v>15</v>
      </c>
      <c r="M5" s="2" t="s">
        <v>16</v>
      </c>
      <c r="N5" s="45"/>
      <c r="O5" s="45"/>
      <c r="P5" s="45"/>
      <c r="Q5" s="45"/>
      <c r="R5" s="45"/>
    </row>
    <row r="6" spans="1:18">
      <c r="A6" s="12">
        <v>1</v>
      </c>
      <c r="B6" s="16">
        <v>2</v>
      </c>
      <c r="C6" s="16">
        <v>3</v>
      </c>
      <c r="D6" s="16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17">
        <v>15</v>
      </c>
      <c r="P6" s="17">
        <v>16</v>
      </c>
      <c r="Q6" s="17">
        <v>17</v>
      </c>
      <c r="R6" s="17">
        <v>18</v>
      </c>
    </row>
    <row r="7" spans="1:18">
      <c r="A7" s="53" t="s">
        <v>17</v>
      </c>
      <c r="B7" s="53"/>
      <c r="C7" s="53"/>
      <c r="D7" s="9"/>
      <c r="E7" s="6"/>
      <c r="F7" s="6"/>
      <c r="G7" s="11"/>
      <c r="H7" s="11"/>
      <c r="I7" s="6"/>
      <c r="J7" s="6"/>
      <c r="K7" s="11"/>
      <c r="L7" s="11"/>
      <c r="M7" s="11"/>
      <c r="N7" s="9"/>
      <c r="O7" s="9"/>
      <c r="P7" s="9"/>
      <c r="Q7" s="9"/>
      <c r="R7" s="9"/>
    </row>
    <row r="8" spans="1:18" ht="47.25" customHeight="1">
      <c r="A8" s="54" t="s">
        <v>20</v>
      </c>
      <c r="B8" s="56" t="s">
        <v>21</v>
      </c>
      <c r="C8" s="58" t="s">
        <v>18</v>
      </c>
      <c r="D8" s="37">
        <f t="shared" ref="D8:I8" si="0">D11+D12</f>
        <v>37262.6</v>
      </c>
      <c r="E8" s="37">
        <f t="shared" si="0"/>
        <v>35772.6</v>
      </c>
      <c r="F8" s="37">
        <f t="shared" si="0"/>
        <v>0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ref="J8:M8" si="1">J11+J12</f>
        <v>3604.6</v>
      </c>
      <c r="K8" s="37">
        <f t="shared" si="1"/>
        <v>3604.6</v>
      </c>
      <c r="L8" s="37">
        <f t="shared" si="1"/>
        <v>33658</v>
      </c>
      <c r="M8" s="37">
        <f t="shared" si="1"/>
        <v>32168</v>
      </c>
      <c r="N8" s="37">
        <f>E8/D8*100</f>
        <v>96.001352562623111</v>
      </c>
      <c r="O8" s="30" t="s">
        <v>27</v>
      </c>
      <c r="P8" s="31">
        <v>110.3</v>
      </c>
      <c r="Q8" s="31">
        <v>163.4</v>
      </c>
      <c r="R8" s="31">
        <f>Q8/P8*100</f>
        <v>148.14143245693563</v>
      </c>
    </row>
    <row r="9" spans="1:18" ht="56.25">
      <c r="A9" s="55"/>
      <c r="B9" s="57"/>
      <c r="C9" s="59"/>
      <c r="D9" s="52"/>
      <c r="E9" s="38"/>
      <c r="F9" s="38"/>
      <c r="G9" s="38"/>
      <c r="H9" s="38"/>
      <c r="I9" s="38"/>
      <c r="J9" s="38"/>
      <c r="K9" s="38"/>
      <c r="L9" s="38"/>
      <c r="M9" s="38"/>
      <c r="N9" s="39"/>
      <c r="O9" s="30" t="s">
        <v>22</v>
      </c>
      <c r="P9" s="31">
        <v>32.9</v>
      </c>
      <c r="Q9" s="32">
        <v>33.5</v>
      </c>
      <c r="R9" s="31">
        <f>Q9/P9*100</f>
        <v>101.82370820668693</v>
      </c>
    </row>
    <row r="10" spans="1:18">
      <c r="A10" s="53" t="s">
        <v>19</v>
      </c>
      <c r="B10" s="53"/>
      <c r="C10" s="53"/>
      <c r="D10" s="19"/>
      <c r="E10" s="9"/>
      <c r="F10" s="9"/>
      <c r="G10" s="13"/>
      <c r="H10" s="13"/>
      <c r="I10" s="13"/>
      <c r="J10" s="13"/>
      <c r="K10" s="13"/>
      <c r="L10" s="13"/>
      <c r="M10" s="13"/>
      <c r="N10" s="20"/>
      <c r="O10" s="20"/>
      <c r="P10" s="15"/>
      <c r="Q10" s="15"/>
      <c r="R10" s="15"/>
    </row>
    <row r="11" spans="1:18" ht="66.75">
      <c r="A11" s="3" t="s">
        <v>23</v>
      </c>
      <c r="B11" s="21" t="s">
        <v>24</v>
      </c>
      <c r="C11" s="4" t="s">
        <v>18</v>
      </c>
      <c r="D11" s="11">
        <f t="shared" ref="D11:E12" si="2">F11+H11+J11+L11</f>
        <v>0</v>
      </c>
      <c r="E11" s="11">
        <f t="shared" si="2"/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1"/>
      <c r="O11" s="5"/>
      <c r="P11" s="14"/>
      <c r="Q11" s="8"/>
      <c r="R11" s="7"/>
    </row>
    <row r="12" spans="1:18" ht="126" customHeight="1">
      <c r="A12" s="27" t="s">
        <v>25</v>
      </c>
      <c r="B12" s="25" t="s">
        <v>26</v>
      </c>
      <c r="C12" s="27"/>
      <c r="D12" s="18">
        <f t="shared" si="2"/>
        <v>37262.6</v>
      </c>
      <c r="E12" s="18">
        <f t="shared" si="2"/>
        <v>35772.6</v>
      </c>
      <c r="F12" s="6">
        <v>0</v>
      </c>
      <c r="G12" s="6">
        <v>0</v>
      </c>
      <c r="H12" s="6">
        <v>0</v>
      </c>
      <c r="I12" s="6">
        <v>0</v>
      </c>
      <c r="J12" s="6">
        <v>3604.6</v>
      </c>
      <c r="K12" s="6">
        <v>3604.6</v>
      </c>
      <c r="L12" s="6">
        <v>33658</v>
      </c>
      <c r="M12" s="6">
        <v>32168</v>
      </c>
      <c r="N12" s="18">
        <f t="shared" ref="N12:N17" si="3">E12/D12*100</f>
        <v>96.001352562623111</v>
      </c>
      <c r="O12" s="29"/>
      <c r="P12" s="10"/>
      <c r="Q12" s="10"/>
      <c r="R12" s="28"/>
    </row>
    <row r="13" spans="1:18" ht="51" customHeight="1">
      <c r="A13" s="27" t="s">
        <v>29</v>
      </c>
      <c r="B13" s="60" t="s">
        <v>34</v>
      </c>
      <c r="C13" s="27"/>
      <c r="D13" s="18">
        <f>F13+H13+J13+L13</f>
        <v>33658</v>
      </c>
      <c r="E13" s="18">
        <f>G13+I13+K13+M13</f>
        <v>32168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33658</v>
      </c>
      <c r="M13" s="6">
        <v>32168</v>
      </c>
      <c r="N13" s="18">
        <f t="shared" si="3"/>
        <v>95.573117832313272</v>
      </c>
      <c r="O13" s="29"/>
      <c r="P13" s="10"/>
      <c r="Q13" s="10"/>
      <c r="R13" s="28"/>
    </row>
    <row r="14" spans="1:18" ht="112.5">
      <c r="A14" s="27" t="s">
        <v>30</v>
      </c>
      <c r="B14" s="60" t="s">
        <v>35</v>
      </c>
      <c r="C14" s="27"/>
      <c r="D14" s="18">
        <f>F14+H14+J14+L14</f>
        <v>3604.6</v>
      </c>
      <c r="E14" s="18">
        <f>G14+I14+K14+M14</f>
        <v>3604.6</v>
      </c>
      <c r="F14" s="6">
        <f>F15+F16+F17</f>
        <v>0</v>
      </c>
      <c r="G14" s="6">
        <f t="shared" ref="G14:M14" si="4">G15+G16+G17</f>
        <v>0</v>
      </c>
      <c r="H14" s="6">
        <f t="shared" si="4"/>
        <v>0</v>
      </c>
      <c r="I14" s="6">
        <f t="shared" si="4"/>
        <v>0</v>
      </c>
      <c r="J14" s="6">
        <f t="shared" si="4"/>
        <v>3534.6</v>
      </c>
      <c r="K14" s="6">
        <f t="shared" si="4"/>
        <v>3534.6</v>
      </c>
      <c r="L14" s="6">
        <f t="shared" si="4"/>
        <v>70</v>
      </c>
      <c r="M14" s="6">
        <f t="shared" si="4"/>
        <v>70</v>
      </c>
      <c r="N14" s="18">
        <f t="shared" si="3"/>
        <v>100</v>
      </c>
      <c r="O14" s="29"/>
      <c r="P14" s="10"/>
      <c r="Q14" s="10"/>
      <c r="R14" s="28"/>
    </row>
    <row r="15" spans="1:18" ht="159.75" customHeight="1">
      <c r="A15" s="27" t="s">
        <v>31</v>
      </c>
      <c r="B15" s="60" t="s">
        <v>36</v>
      </c>
      <c r="C15" s="27"/>
      <c r="D15" s="14">
        <f>F15+H15+J15+L15</f>
        <v>2514.6</v>
      </c>
      <c r="E15" s="14">
        <f>G15+I15+K15+M15</f>
        <v>2514.6</v>
      </c>
      <c r="F15" s="28">
        <v>0</v>
      </c>
      <c r="G15" s="28">
        <v>0</v>
      </c>
      <c r="H15" s="28">
        <v>0</v>
      </c>
      <c r="I15" s="28">
        <v>0</v>
      </c>
      <c r="J15" s="28">
        <v>2514.6</v>
      </c>
      <c r="K15" s="28">
        <v>2514.6</v>
      </c>
      <c r="L15" s="28">
        <v>0</v>
      </c>
      <c r="M15" s="28">
        <v>0</v>
      </c>
      <c r="N15" s="14">
        <f t="shared" si="3"/>
        <v>100</v>
      </c>
      <c r="O15" s="29"/>
      <c r="P15" s="10"/>
      <c r="Q15" s="10"/>
      <c r="R15" s="28"/>
    </row>
    <row r="16" spans="1:18" ht="47.25" customHeight="1">
      <c r="A16" s="27" t="s">
        <v>32</v>
      </c>
      <c r="B16" s="60" t="s">
        <v>37</v>
      </c>
      <c r="C16" s="27"/>
      <c r="D16" s="14">
        <f>F16+H16+J16+L16</f>
        <v>1020</v>
      </c>
      <c r="E16" s="14">
        <f>G16+I16+K16+M16</f>
        <v>1020</v>
      </c>
      <c r="F16" s="28">
        <v>0</v>
      </c>
      <c r="G16" s="28">
        <v>0</v>
      </c>
      <c r="H16" s="28">
        <v>0</v>
      </c>
      <c r="I16" s="28">
        <v>0</v>
      </c>
      <c r="J16" s="28">
        <v>1020</v>
      </c>
      <c r="K16" s="28">
        <v>1020</v>
      </c>
      <c r="L16" s="28">
        <v>0</v>
      </c>
      <c r="M16" s="28">
        <v>0</v>
      </c>
      <c r="N16" s="14">
        <f t="shared" si="3"/>
        <v>100</v>
      </c>
      <c r="O16" s="29"/>
      <c r="P16" s="10"/>
      <c r="Q16" s="10"/>
      <c r="R16" s="28"/>
    </row>
    <row r="17" spans="1:18" ht="67.5" customHeight="1">
      <c r="A17" s="27" t="s">
        <v>33</v>
      </c>
      <c r="B17" s="60" t="s">
        <v>38</v>
      </c>
      <c r="C17" s="27"/>
      <c r="D17" s="14">
        <f>F17+H17+J17+L17</f>
        <v>70</v>
      </c>
      <c r="E17" s="14">
        <f>G17+I17+K17+M17</f>
        <v>70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70</v>
      </c>
      <c r="M17" s="28">
        <v>70</v>
      </c>
      <c r="N17" s="14">
        <f t="shared" si="3"/>
        <v>100</v>
      </c>
      <c r="O17" s="29"/>
      <c r="P17" s="10"/>
      <c r="Q17" s="10"/>
      <c r="R17" s="28"/>
    </row>
    <row r="22" spans="1:18" ht="15" customHeight="1">
      <c r="D22" s="22"/>
    </row>
    <row r="26" spans="1:18">
      <c r="D26" s="23"/>
      <c r="E26" s="23"/>
      <c r="F26" s="23"/>
    </row>
  </sheetData>
  <mergeCells count="32">
    <mergeCell ref="A10:C10"/>
    <mergeCell ref="A7:C7"/>
    <mergeCell ref="A8:A9"/>
    <mergeCell ref="B8:B9"/>
    <mergeCell ref="C8:C9"/>
    <mergeCell ref="N8:N9"/>
    <mergeCell ref="H8:H9"/>
    <mergeCell ref="A1:R1"/>
    <mergeCell ref="A2:A5"/>
    <mergeCell ref="B2:B5"/>
    <mergeCell ref="C2:C5"/>
    <mergeCell ref="D2:M2"/>
    <mergeCell ref="N2:N5"/>
    <mergeCell ref="O2:O5"/>
    <mergeCell ref="P2:P5"/>
    <mergeCell ref="Q2:Q5"/>
    <mergeCell ref="R2:R5"/>
    <mergeCell ref="F3:M3"/>
    <mergeCell ref="F4:G4"/>
    <mergeCell ref="I8:I9"/>
    <mergeCell ref="J8:J9"/>
    <mergeCell ref="H4:I4"/>
    <mergeCell ref="J4:K4"/>
    <mergeCell ref="L4:M4"/>
    <mergeCell ref="D3:E4"/>
    <mergeCell ref="L8:L9"/>
    <mergeCell ref="M8:M9"/>
    <mergeCell ref="K8:K9"/>
    <mergeCell ref="D8:D9"/>
    <mergeCell ref="E8:E9"/>
    <mergeCell ref="F8:F9"/>
    <mergeCell ref="G8:G9"/>
  </mergeCells>
  <pageMargins left="0.70866141732283472" right="0.70866141732283472" top="0.31" bottom="0.22" header="0.31" footer="0.16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0:E15"/>
  <sheetViews>
    <sheetView workbookViewId="0">
      <selection activeCell="D15" sqref="D15:E15"/>
    </sheetView>
  </sheetViews>
  <sheetFormatPr defaultRowHeight="15"/>
  <cols>
    <col min="4" max="4" width="9.5703125" bestFit="1" customWidth="1"/>
    <col min="5" max="5" width="10.5703125" bestFit="1" customWidth="1"/>
  </cols>
  <sheetData>
    <row r="10" spans="4:5">
      <c r="D10" s="24">
        <v>71159.8</v>
      </c>
      <c r="E10" s="24">
        <v>143066.9</v>
      </c>
    </row>
    <row r="11" spans="4:5">
      <c r="D11" s="24">
        <v>121037.7</v>
      </c>
      <c r="E11" s="24">
        <v>119287.2</v>
      </c>
    </row>
    <row r="12" spans="4:5">
      <c r="D12" s="24">
        <v>124014</v>
      </c>
      <c r="E12" s="24">
        <v>123607</v>
      </c>
    </row>
    <row r="13" spans="4:5">
      <c r="D13" s="24">
        <v>471585.5</v>
      </c>
      <c r="E13" s="24">
        <v>570012.39</v>
      </c>
    </row>
    <row r="14" spans="4:5">
      <c r="D14" s="24">
        <v>177892.53</v>
      </c>
      <c r="E14" s="24">
        <v>164922.69</v>
      </c>
    </row>
    <row r="15" spans="4:5">
      <c r="D15" s="26">
        <f>SUM(D10:D14)</f>
        <v>965689.53</v>
      </c>
      <c r="E15" s="26">
        <f>SUM(E10:E14)</f>
        <v>1120896.18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МЦП 2019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2020-02-21T10:18:35Z</dcterms:modified>
</cp:coreProperties>
</file>