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таблица'!$A$1:$G$118</definedName>
  </definedNames>
  <calcPr fullCalcOnLoad="1"/>
</workbook>
</file>

<file path=xl/sharedStrings.xml><?xml version="1.0" encoding="utf-8"?>
<sst xmlns="http://schemas.openxmlformats.org/spreadsheetml/2006/main" count="382" uniqueCount="200">
  <si>
    <t xml:space="preserve">Производство подсолнечника, тыс.тонн                                                   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</si>
  <si>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</si>
  <si>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</si>
  <si>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</si>
  <si>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</si>
  <si>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</si>
  <si>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</si>
  <si>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</si>
  <si>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</si>
  <si>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</si>
  <si>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</si>
  <si>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</si>
  <si>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</si>
  <si>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</si>
  <si>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</si>
  <si>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</si>
  <si>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</si>
  <si>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</si>
  <si>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</si>
  <si>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</si>
  <si>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</si>
  <si>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</si>
  <si>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</si>
  <si>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</si>
  <si>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</si>
  <si>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</si>
  <si>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</si>
  <si>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</si>
  <si>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</si>
  <si>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</si>
  <si>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</si>
  <si>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</si>
  <si>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</si>
  <si>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</si>
  <si>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</si>
  <si>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</si>
  <si>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</si>
  <si>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</si>
  <si>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</si>
  <si>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</si>
  <si>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</si>
  <si>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</si>
  <si>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</si>
  <si>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</si>
  <si>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</si>
  <si>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</si>
  <si>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</si>
  <si>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</si>
  <si>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</si>
  <si>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</si>
  <si>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</si>
  <si>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</si>
  <si>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</si>
  <si>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</si>
  <si>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</si>
  <si>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</si>
  <si>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</si>
  <si>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</si>
  <si>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</si>
  <si>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</si>
  <si>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</si>
  <si>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</si>
  <si>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</si>
  <si>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</si>
  <si>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</si>
  <si>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</si>
  <si>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</si>
  <si>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</si>
  <si>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</si>
  <si>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</si>
  <si>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</si>
  <si>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</si>
  <si>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</si>
  <si>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</si>
  <si>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</si>
  <si>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</si>
  <si>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</si>
  <si>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</si>
  <si>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</si>
  <si>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</si>
  <si>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</si>
  <si>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</si>
  <si>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</si>
  <si>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</si>
  <si>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</si>
  <si>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</si>
  <si>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</si>
  <si>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</si>
  <si>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</si>
  <si>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</si>
  <si>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</si>
  <si>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</si>
  <si>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</si>
  <si>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</si>
  <si>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</si>
  <si>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</si>
  <si>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</si>
  <si>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</si>
  <si>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</si>
  <si>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</si>
  <si>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</si>
  <si>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</si>
  <si>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</si>
  <si>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</si>
  <si>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</si>
  <si>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</si>
  <si>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</si>
  <si>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</si>
  <si>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</si>
  <si>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</si>
  <si>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</si>
  <si>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</si>
  <si>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</si>
  <si>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Птицы</t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</si>
  <si>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</si>
  <si>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</si>
  <si>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</si>
  <si>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 xml:space="preserve">«Обеспечение электрической энергией, газом и паром; кондиционирование воздуха» , млн.рублей 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</si>
  <si>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</si>
  <si>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</si>
  <si>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</si>
  <si>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</si>
  <si>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</si>
  <si>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</si>
  <si>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</si>
  <si>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</si>
  <si>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</si>
  <si>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</si>
  <si>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</si>
  <si>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</si>
  <si>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</si>
  <si>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</si>
  <si>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</si>
  <si>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 90.00.1 Удаление и обработка сточных вод  т.м3</t>
  </si>
  <si>
    <t xml:space="preserve">   40.30.2 Передача пара и горячей воды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</si>
  <si>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</si>
  <si>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</si>
  <si>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 xml:space="preserve">х </t>
  </si>
  <si>
    <t>"Водоснабжение, водоотведение, организация сбора и утилизации отходов, деятельность по ликвидации загрязнений", млн. руб.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</si>
  <si>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</si>
  <si>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</si>
  <si>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</si>
  <si>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</si>
  <si>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</si>
  <si>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-фисташки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</si>
  <si>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</si>
  <si>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</si>
  <si>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</si>
  <si>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</si>
  <si>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</si>
  <si>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</si>
  <si>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ядро подсолнечника обжаренное соленое в стакане</t>
  </si>
  <si>
    <t xml:space="preserve"> -  подсолнечник</t>
  </si>
  <si>
    <t xml:space="preserve"> - ядро подсолнечника сырое</t>
  </si>
  <si>
    <t xml:space="preserve"> - дробленка</t>
  </si>
  <si>
    <t>Посев озимых под урожай будующего года, тыс.га</t>
  </si>
  <si>
    <t>Наличие кормов в расчете на условную голову, ц.ке.</t>
  </si>
  <si>
    <t>Наличие зернофуража, тн.ке.</t>
  </si>
  <si>
    <t>Оборот малых предприятий в действующих ценах, млн рублей</t>
  </si>
  <si>
    <t xml:space="preserve">  района    на начало года, тыс.руб.</t>
  </si>
  <si>
    <t xml:space="preserve">Данные по  ООО  "Тихий Дон"  </t>
  </si>
  <si>
    <t xml:space="preserve"> -  козинаки</t>
  </si>
  <si>
    <t xml:space="preserve"> - козинаки</t>
  </si>
  <si>
    <t xml:space="preserve">Данные по  АО "Богучармолоко"   </t>
  </si>
  <si>
    <t xml:space="preserve">  -  Передача пара и горячей воды 35.30.2</t>
  </si>
  <si>
    <t xml:space="preserve"> - камень природный дробленый,  08.12.12</t>
  </si>
  <si>
    <t xml:space="preserve"> - камень природный дробленый  (тыс.тонн)</t>
  </si>
  <si>
    <t xml:space="preserve">      - за период (январь-декабрь*)</t>
  </si>
  <si>
    <t>Оборот розничной торговли (по всем каналам реализации) в действующих ценах, млн.руб.*)</t>
  </si>
  <si>
    <t>Темп роста оборота розничной торговли по всем каналам реализации в сопоставимых ценах, % **)</t>
  </si>
  <si>
    <t xml:space="preserve">Объем платных услуг населению в действующих ценах - всего, тыс.рублей *)                                           </t>
  </si>
  <si>
    <t>Темп роста объема платных услуг в сопоставимых ценах, % **)</t>
  </si>
  <si>
    <t>*)  Данные района (уточняются специалистами ГУЭР при наличии информации)</t>
  </si>
  <si>
    <t>МАЛОЕ ПРЕДПРИНИМАТЕЛЬСТВО *)</t>
  </si>
  <si>
    <t>Сальдированный финансовый результат деятельности предприятий и организаций (прибыль (+), убыток (-) ) млн.руб.*)</t>
  </si>
  <si>
    <t>Безвозмездные перечисления, млн.руб. *)</t>
  </si>
  <si>
    <t xml:space="preserve"> - субвенции, млн.руб.   </t>
  </si>
  <si>
    <t>Разделы ОКВЭД</t>
  </si>
  <si>
    <t>B</t>
  </si>
  <si>
    <t>C</t>
  </si>
  <si>
    <t>D</t>
  </si>
  <si>
    <t>E</t>
  </si>
  <si>
    <r>
      <t>Темп роста (снижения) промышленного производства в сопоставимых ценах (ценах 2018 года),  %</t>
    </r>
    <r>
      <rPr>
        <vertAlign val="superscript"/>
        <sz val="14"/>
        <rFont val="Times New Roman"/>
        <family val="1"/>
      </rPr>
      <t>**)</t>
    </r>
  </si>
  <si>
    <t>120,7</t>
  </si>
  <si>
    <t>январь - декабрь  2022 г</t>
  </si>
  <si>
    <t>январь - декабрь  2022 года</t>
  </si>
  <si>
    <t xml:space="preserve">Население на начало отчетного периода - 37396 человек </t>
  </si>
  <si>
    <t>за январь-декабрь  2023 года (оперативные данные)</t>
  </si>
  <si>
    <t>январь - декабрь  2023 г</t>
  </si>
  <si>
    <t>104</t>
  </si>
  <si>
    <t>111</t>
  </si>
  <si>
    <t>114,7</t>
  </si>
  <si>
    <t>109,4</t>
  </si>
  <si>
    <t>102,1</t>
  </si>
  <si>
    <t>104,4</t>
  </si>
  <si>
    <t>101,8</t>
  </si>
  <si>
    <t>за январь - декабрь  2023 года</t>
  </si>
  <si>
    <t>январь -декабрь  2022 года</t>
  </si>
  <si>
    <t>январь - декабрь  2023 года</t>
  </si>
  <si>
    <t>за январь - декабрь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</si>
</sst>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4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C00000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 horizontal="right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2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2" fontId="14" fillId="0" borderId="10" xfId="0" applyNumberFormat="1" applyFont="1" applyFill="1" applyBorder="1" applyAlignment="1">
      <alignment horizontal="center" wrapText="1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1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1" fillId="33" borderId="12" xfId="52" applyFont="1" applyFill="1" applyBorder="1" applyAlignment="1">
      <alignment horizontal="center" wrapText="1"/>
      <protection/>
    </xf>
    <xf numFmtId="2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left" vertical="top" wrapText="1"/>
    </xf>
    <xf numFmtId="173" fontId="8" fillId="34" borderId="10" xfId="0" applyNumberFormat="1" applyFont="1" applyFill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0" fillId="0" borderId="10" xfId="0" applyNumberFormat="1" applyFont="1" applyBorder="1" applyAlignment="1">
      <alignment/>
    </xf>
    <xf numFmtId="1" fontId="6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2" fontId="61" fillId="0" borderId="0" xfId="0" applyNumberFormat="1" applyFont="1" applyFill="1" applyAlignment="1">
      <alignment horizontal="left" wrapText="1"/>
    </xf>
    <xf numFmtId="172" fontId="0" fillId="0" borderId="0" xfId="0" applyNumberFormat="1" applyAlignment="1">
      <alignment/>
    </xf>
    <xf numFmtId="17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22" fillId="33" borderId="10" xfId="52" applyFont="1" applyFill="1" applyBorder="1" applyAlignment="1">
      <alignment wrapText="1"/>
      <protection/>
    </xf>
    <xf numFmtId="0" fontId="22" fillId="33" borderId="10" xfId="52" applyFont="1" applyFill="1" applyBorder="1">
      <alignment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2" fontId="7" fillId="0" borderId="13" xfId="0" applyNumberFormat="1" applyFont="1" applyFill="1" applyBorder="1" applyAlignment="1">
      <alignment horizontal="left" wrapText="1"/>
    </xf>
    <xf numFmtId="2" fontId="7" fillId="0" borderId="14" xfId="0" applyNumberFormat="1" applyFont="1" applyFill="1" applyBorder="1" applyAlignment="1">
      <alignment horizontal="left" wrapText="1"/>
    </xf>
    <xf numFmtId="2" fontId="8" fillId="34" borderId="13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left" wrapText="1"/>
    </xf>
    <xf numFmtId="2" fontId="20" fillId="0" borderId="14" xfId="0" applyNumberFormat="1" applyFont="1" applyFill="1" applyBorder="1" applyAlignment="1">
      <alignment horizontal="left" wrapText="1"/>
    </xf>
    <xf numFmtId="2" fontId="7" fillId="0" borderId="13" xfId="0" applyNumberFormat="1" applyFont="1" applyFill="1" applyBorder="1" applyAlignment="1">
      <alignment horizontal="left" wrapText="1"/>
    </xf>
    <xf numFmtId="2" fontId="7" fillId="0" borderId="14" xfId="0" applyNumberFormat="1" applyFont="1" applyFill="1" applyBorder="1" applyAlignment="1">
      <alignment horizontal="left" wrapText="1"/>
    </xf>
    <xf numFmtId="2" fontId="5" fillId="0" borderId="15" xfId="0" applyNumberFormat="1" applyFont="1" applyFill="1" applyBorder="1" applyAlignment="1">
      <alignment vertical="top"/>
    </xf>
    <xf numFmtId="2" fontId="7" fillId="0" borderId="13" xfId="0" applyNumberFormat="1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left"/>
    </xf>
    <xf numFmtId="2" fontId="7" fillId="0" borderId="13" xfId="0" applyNumberFormat="1" applyFont="1" applyFill="1" applyBorder="1" applyAlignment="1">
      <alignment horizontal="left" vertical="top" wrapText="1"/>
    </xf>
    <xf numFmtId="2" fontId="7" fillId="0" borderId="14" xfId="0" applyNumberFormat="1" applyFont="1" applyFill="1" applyBorder="1" applyAlignment="1">
      <alignment horizontal="left" vertical="top" wrapText="1"/>
    </xf>
    <xf numFmtId="2" fontId="19" fillId="34" borderId="13" xfId="0" applyNumberFormat="1" applyFont="1" applyFill="1" applyBorder="1" applyAlignment="1">
      <alignment horizontal="center" wrapText="1"/>
    </xf>
    <xf numFmtId="2" fontId="19" fillId="34" borderId="14" xfId="0" applyNumberFormat="1" applyFont="1" applyFill="1" applyBorder="1" applyAlignment="1">
      <alignment horizontal="center" wrapText="1"/>
    </xf>
    <xf numFmtId="2" fontId="8" fillId="34" borderId="13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>
      <alignment wrapText="1"/>
    </xf>
    <xf numFmtId="2" fontId="7" fillId="0" borderId="13" xfId="0" applyNumberFormat="1" applyFont="1" applyFill="1" applyBorder="1" applyAlignment="1">
      <alignment vertical="top" wrapText="1"/>
    </xf>
    <xf numFmtId="2" fontId="7" fillId="0" borderId="14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Fill="1" applyBorder="1" applyAlignment="1">
      <alignment horizontal="left" wrapText="1"/>
    </xf>
    <xf numFmtId="2" fontId="62" fillId="0" borderId="0" xfId="0" applyNumberFormat="1" applyFont="1" applyFill="1" applyBorder="1" applyAlignment="1">
      <alignment horizontal="left" wrapText="1"/>
    </xf>
    <xf numFmtId="2" fontId="63" fillId="0" borderId="0" xfId="0" applyNumberFormat="1" applyFont="1" applyFill="1" applyBorder="1" applyAlignment="1">
      <alignment horizontal="left" wrapText="1"/>
    </xf>
    <xf numFmtId="0" fontId="13" fillId="33" borderId="0" xfId="52" applyFont="1" applyFill="1" applyAlignment="1">
      <alignment horizontal="center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1" fillId="33" borderId="12" xfId="52" applyFont="1" applyFill="1" applyBorder="1" applyAlignment="1">
      <alignment horizontal="center" wrapText="1"/>
      <protection/>
    </xf>
    <xf numFmtId="1" fontId="7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view="pageBreakPreview" zoomScaleSheetLayoutView="100" zoomScalePageLayoutView="0" workbookViewId="0" topLeftCell="A110">
      <selection activeCell="E128" sqref="E127:E128"/>
    </sheetView>
  </sheetViews>
  <sheetFormatPr defaultColWidth="9.140625" defaultRowHeight="12.75"/>
  <cols>
    <col min="1" max="1" width="43.421875" style="1" customWidth="1"/>
    <col min="2" max="2" width="9.421875" style="1" customWidth="1"/>
    <col min="3" max="3" width="13.140625" style="0" customWidth="1"/>
    <col min="4" max="4" width="10.140625" style="0" customWidth="1"/>
    <col min="5" max="5" width="12.7109375" style="0" customWidth="1"/>
    <col min="6" max="6" width="12.8515625" style="0" customWidth="1"/>
    <col min="7" max="7" width="0.4257812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66</v>
      </c>
    </row>
    <row r="2" spans="1:7" ht="15.75" customHeight="1">
      <c r="A2" s="143" t="s">
        <v>67</v>
      </c>
      <c r="B2" s="143"/>
      <c r="C2" s="143"/>
      <c r="D2" s="143"/>
      <c r="E2" s="143"/>
      <c r="F2" s="143"/>
      <c r="G2" s="143"/>
    </row>
    <row r="3" spans="1:7" ht="12.75" customHeight="1">
      <c r="A3" s="143" t="s">
        <v>68</v>
      </c>
      <c r="B3" s="143"/>
      <c r="C3" s="143"/>
      <c r="D3" s="143"/>
      <c r="E3" s="143"/>
      <c r="F3" s="143"/>
      <c r="G3" s="143"/>
    </row>
    <row r="4" spans="1:7" ht="14.25" customHeight="1">
      <c r="A4" s="143" t="s">
        <v>86</v>
      </c>
      <c r="B4" s="143"/>
      <c r="C4" s="143"/>
      <c r="D4" s="143"/>
      <c r="E4" s="143"/>
      <c r="F4" s="143"/>
      <c r="G4" s="143"/>
    </row>
    <row r="5" spans="1:7" ht="13.5" customHeight="1">
      <c r="A5" s="143" t="s">
        <v>187</v>
      </c>
      <c r="B5" s="143"/>
      <c r="C5" s="143"/>
      <c r="D5" s="143"/>
      <c r="E5" s="143"/>
      <c r="F5" s="143"/>
      <c r="G5" s="143"/>
    </row>
    <row r="6" spans="1:7" ht="15" customHeight="1">
      <c r="A6" s="144" t="s">
        <v>116</v>
      </c>
      <c r="B6" s="144"/>
      <c r="C6" s="144"/>
      <c r="D6" s="144"/>
      <c r="E6" s="144"/>
      <c r="F6" s="144"/>
      <c r="G6" s="144"/>
    </row>
    <row r="7" spans="1:7" ht="18" customHeight="1">
      <c r="A7" s="145" t="s">
        <v>186</v>
      </c>
      <c r="B7" s="145"/>
      <c r="C7" s="146"/>
      <c r="D7" s="146"/>
      <c r="E7" s="146"/>
      <c r="F7" s="146"/>
      <c r="G7" s="146"/>
    </row>
    <row r="8" spans="1:7" ht="8.25" customHeight="1">
      <c r="A8" s="91"/>
      <c r="B8" s="91"/>
      <c r="C8" s="91"/>
      <c r="D8" s="91"/>
      <c r="E8" s="91"/>
      <c r="F8" s="91"/>
      <c r="G8" s="91"/>
    </row>
    <row r="9" spans="1:7" ht="32.25" customHeight="1">
      <c r="A9" s="138" t="s">
        <v>69</v>
      </c>
      <c r="B9" s="132" t="s">
        <v>177</v>
      </c>
      <c r="C9" s="142" t="s">
        <v>184</v>
      </c>
      <c r="D9" s="142"/>
      <c r="E9" s="142" t="s">
        <v>188</v>
      </c>
      <c r="F9" s="142"/>
      <c r="G9" s="138" t="s">
        <v>70</v>
      </c>
    </row>
    <row r="10" spans="1:7" ht="93" customHeight="1">
      <c r="A10" s="138"/>
      <c r="B10" s="133"/>
      <c r="C10" s="12" t="s">
        <v>80</v>
      </c>
      <c r="D10" s="12" t="s">
        <v>81</v>
      </c>
      <c r="E10" s="12" t="s">
        <v>82</v>
      </c>
      <c r="F10" s="12" t="s">
        <v>83</v>
      </c>
      <c r="G10" s="138"/>
    </row>
    <row r="11" spans="1:7" ht="15.75">
      <c r="A11" s="13"/>
      <c r="B11" s="13"/>
      <c r="C11" s="141" t="s">
        <v>71</v>
      </c>
      <c r="D11" s="141"/>
      <c r="E11" s="141"/>
      <c r="F11" s="141"/>
      <c r="G11" s="141"/>
    </row>
    <row r="12" spans="1:7" ht="95.25" customHeight="1">
      <c r="A12" s="81" t="s">
        <v>136</v>
      </c>
      <c r="B12" s="81"/>
      <c r="C12" s="82">
        <f>C14+C15+C16+C17</f>
        <v>2043.9950000000001</v>
      </c>
      <c r="D12" s="83">
        <v>122.9</v>
      </c>
      <c r="E12" s="82">
        <f>E14+E15+E16+E17</f>
        <v>3158.969</v>
      </c>
      <c r="F12" s="83">
        <f>E12/C12*100</f>
        <v>154.5487635732964</v>
      </c>
      <c r="G12" s="84"/>
    </row>
    <row r="13" spans="1:7" ht="24" customHeight="1">
      <c r="A13" s="18" t="s">
        <v>72</v>
      </c>
      <c r="B13" s="18"/>
      <c r="C13" s="15"/>
      <c r="D13" s="16"/>
      <c r="E13" s="15"/>
      <c r="F13" s="16"/>
      <c r="G13" s="19"/>
    </row>
    <row r="14" spans="1:7" ht="38.25" customHeight="1">
      <c r="A14" s="18" t="s">
        <v>73</v>
      </c>
      <c r="B14" s="100" t="s">
        <v>178</v>
      </c>
      <c r="C14" s="14">
        <v>461.305</v>
      </c>
      <c r="D14" s="15">
        <v>157</v>
      </c>
      <c r="E14" s="14">
        <v>1086.481</v>
      </c>
      <c r="F14" s="16">
        <f>E14/C14*100</f>
        <v>235.5233522290025</v>
      </c>
      <c r="G14" s="16"/>
    </row>
    <row r="15" spans="1:7" ht="36" customHeight="1">
      <c r="A15" s="18" t="s">
        <v>74</v>
      </c>
      <c r="B15" s="100" t="s">
        <v>179</v>
      </c>
      <c r="C15" s="14">
        <v>1500.055</v>
      </c>
      <c r="D15" s="15">
        <v>117</v>
      </c>
      <c r="E15" s="14">
        <v>1984.783</v>
      </c>
      <c r="F15" s="16">
        <f>E15/C15*100</f>
        <v>132.31401515277773</v>
      </c>
      <c r="G15" s="16"/>
    </row>
    <row r="16" spans="1:7" ht="36" customHeight="1">
      <c r="A16" s="18" t="s">
        <v>117</v>
      </c>
      <c r="B16" s="100" t="s">
        <v>180</v>
      </c>
      <c r="C16" s="14">
        <v>33.745</v>
      </c>
      <c r="D16" s="15">
        <v>97</v>
      </c>
      <c r="E16" s="14">
        <v>39.101</v>
      </c>
      <c r="F16" s="16">
        <f>E16/C16*100</f>
        <v>115.87198103422729</v>
      </c>
      <c r="G16" s="16"/>
    </row>
    <row r="17" spans="1:7" ht="75" customHeight="1">
      <c r="A17" s="18" t="s">
        <v>138</v>
      </c>
      <c r="B17" s="100" t="s">
        <v>181</v>
      </c>
      <c r="C17" s="14">
        <v>48.89</v>
      </c>
      <c r="D17" s="15">
        <v>102</v>
      </c>
      <c r="E17" s="14">
        <v>48.604</v>
      </c>
      <c r="F17" s="16">
        <f>E17/C17*100</f>
        <v>99.41501329515238</v>
      </c>
      <c r="G17" s="16"/>
    </row>
    <row r="18" spans="1:7" ht="77.25" customHeight="1">
      <c r="A18" s="20" t="s">
        <v>182</v>
      </c>
      <c r="B18" s="20"/>
      <c r="C18" s="17" t="s">
        <v>137</v>
      </c>
      <c r="D18" s="15">
        <v>103.6</v>
      </c>
      <c r="E18" s="17" t="s">
        <v>137</v>
      </c>
      <c r="F18" s="15">
        <v>153</v>
      </c>
      <c r="G18" s="19"/>
    </row>
    <row r="19" spans="1:7" ht="40.5">
      <c r="A19" s="75" t="s">
        <v>135</v>
      </c>
      <c r="B19" s="75"/>
      <c r="C19" s="76">
        <f>C21+C22+C23+C24</f>
        <v>2053.894</v>
      </c>
      <c r="D19" s="77">
        <v>122.4</v>
      </c>
      <c r="E19" s="76">
        <f>E21+E22+E23+E24</f>
        <v>3160.107</v>
      </c>
      <c r="F19" s="77">
        <f>E19/C19*100</f>
        <v>153.8593033525586</v>
      </c>
      <c r="G19" s="19"/>
    </row>
    <row r="20" spans="1:7" ht="18.75">
      <c r="A20" s="21" t="s">
        <v>75</v>
      </c>
      <c r="B20" s="21"/>
      <c r="C20" s="14"/>
      <c r="D20" s="16"/>
      <c r="E20" s="14"/>
      <c r="F20" s="16"/>
      <c r="G20" s="21"/>
    </row>
    <row r="21" spans="1:7" ht="36.75" customHeight="1">
      <c r="A21" s="18" t="s">
        <v>73</v>
      </c>
      <c r="B21" s="100" t="s">
        <v>178</v>
      </c>
      <c r="C21" s="14">
        <v>461.305</v>
      </c>
      <c r="D21" s="15">
        <v>157</v>
      </c>
      <c r="E21" s="14">
        <v>1086.481</v>
      </c>
      <c r="F21" s="16">
        <f>E21/C21*100</f>
        <v>235.5233522290025</v>
      </c>
      <c r="G21" s="21"/>
    </row>
    <row r="22" spans="1:7" ht="38.25" customHeight="1">
      <c r="A22" s="18" t="s">
        <v>74</v>
      </c>
      <c r="B22" s="100" t="s">
        <v>179</v>
      </c>
      <c r="C22" s="14">
        <v>1509.954</v>
      </c>
      <c r="D22" s="15">
        <v>116</v>
      </c>
      <c r="E22" s="14">
        <v>1985.921</v>
      </c>
      <c r="F22" s="16">
        <f>E22/C22*100</f>
        <v>131.52195364891912</v>
      </c>
      <c r="G22" s="21"/>
    </row>
    <row r="23" spans="1:7" ht="77.25" customHeight="1">
      <c r="A23" s="18" t="s">
        <v>117</v>
      </c>
      <c r="B23" s="100" t="s">
        <v>180</v>
      </c>
      <c r="C23" s="14">
        <v>33.745</v>
      </c>
      <c r="D23" s="15">
        <v>97</v>
      </c>
      <c r="E23" s="14">
        <v>39.101</v>
      </c>
      <c r="F23" s="16">
        <f>E23/C23*100</f>
        <v>115.87198103422729</v>
      </c>
      <c r="G23" s="21"/>
    </row>
    <row r="24" spans="1:7" ht="83.25" customHeight="1">
      <c r="A24" s="18" t="s">
        <v>138</v>
      </c>
      <c r="B24" s="100" t="s">
        <v>181</v>
      </c>
      <c r="C24" s="14">
        <v>48.89</v>
      </c>
      <c r="D24" s="15">
        <v>102</v>
      </c>
      <c r="E24" s="14">
        <v>48.604</v>
      </c>
      <c r="F24" s="16">
        <f>E24/C24*100</f>
        <v>99.41501329515238</v>
      </c>
      <c r="G24" s="21"/>
    </row>
    <row r="25" spans="1:7" ht="22.5" customHeight="1">
      <c r="A25" s="139" t="s">
        <v>87</v>
      </c>
      <c r="B25" s="139"/>
      <c r="C25" s="139"/>
      <c r="D25" s="139"/>
      <c r="E25" s="139"/>
      <c r="F25" s="139"/>
      <c r="G25" s="139"/>
    </row>
    <row r="26" spans="1:7" ht="22.5">
      <c r="A26" s="140" t="s">
        <v>88</v>
      </c>
      <c r="B26" s="140"/>
      <c r="C26" s="140"/>
      <c r="D26" s="140"/>
      <c r="E26" s="140"/>
      <c r="F26" s="140"/>
      <c r="G26" s="140"/>
    </row>
    <row r="27" spans="1:7" ht="20.25" customHeight="1">
      <c r="A27" s="123" t="s">
        <v>76</v>
      </c>
      <c r="B27" s="124"/>
      <c r="C27" s="97"/>
      <c r="D27" s="97"/>
      <c r="E27" s="97"/>
      <c r="F27" s="97"/>
      <c r="G27" s="97"/>
    </row>
    <row r="28" spans="1:7" ht="22.5" customHeight="1">
      <c r="A28" s="134" t="s">
        <v>65</v>
      </c>
      <c r="B28" s="135"/>
      <c r="C28" s="85"/>
      <c r="D28" s="85"/>
      <c r="E28" s="85"/>
      <c r="F28" s="85"/>
      <c r="G28" s="23"/>
    </row>
    <row r="29" spans="1:7" ht="19.5" customHeight="1">
      <c r="A29" s="136" t="s">
        <v>77</v>
      </c>
      <c r="B29" s="137"/>
      <c r="C29" s="15">
        <v>178.1</v>
      </c>
      <c r="D29" s="16">
        <v>146</v>
      </c>
      <c r="E29" s="15">
        <v>172.1</v>
      </c>
      <c r="F29" s="16">
        <f>E29/C29*100</f>
        <v>96.63110612015721</v>
      </c>
      <c r="G29" s="19"/>
    </row>
    <row r="30" spans="1:7" ht="18.75">
      <c r="A30" s="136" t="s">
        <v>78</v>
      </c>
      <c r="B30" s="137"/>
      <c r="C30" s="15">
        <v>38.6</v>
      </c>
      <c r="D30" s="16">
        <v>130</v>
      </c>
      <c r="E30" s="15">
        <v>41</v>
      </c>
      <c r="F30" s="16">
        <f aca="true" t="shared" si="0" ref="F30:F48">E30/C30*100</f>
        <v>106.21761658031087</v>
      </c>
      <c r="G30" s="19"/>
    </row>
    <row r="31" spans="1:7" ht="21.75" customHeight="1">
      <c r="A31" s="22" t="s">
        <v>79</v>
      </c>
      <c r="B31" s="22"/>
      <c r="C31" s="16">
        <v>0</v>
      </c>
      <c r="D31" s="16">
        <v>0</v>
      </c>
      <c r="E31" s="16">
        <v>0</v>
      </c>
      <c r="F31" s="16">
        <v>0</v>
      </c>
      <c r="G31" s="24"/>
    </row>
    <row r="32" spans="1:7" ht="21" customHeight="1">
      <c r="A32" s="136" t="s">
        <v>78</v>
      </c>
      <c r="B32" s="137"/>
      <c r="C32" s="16">
        <v>0</v>
      </c>
      <c r="D32" s="16">
        <v>0</v>
      </c>
      <c r="E32" s="16">
        <v>0</v>
      </c>
      <c r="F32" s="16">
        <v>0</v>
      </c>
      <c r="G32" s="19"/>
    </row>
    <row r="33" spans="1:7" ht="18.75">
      <c r="A33" s="22" t="s">
        <v>0</v>
      </c>
      <c r="B33" s="22"/>
      <c r="C33" s="86">
        <v>34.4</v>
      </c>
      <c r="D33" s="16">
        <v>97</v>
      </c>
      <c r="E33" s="86">
        <v>43.7</v>
      </c>
      <c r="F33" s="16">
        <f t="shared" si="0"/>
        <v>127.03488372093024</v>
      </c>
      <c r="G33" s="19"/>
    </row>
    <row r="34" spans="1:7" ht="18.75">
      <c r="A34" s="136" t="s">
        <v>78</v>
      </c>
      <c r="B34" s="137"/>
      <c r="C34" s="15">
        <v>29.4</v>
      </c>
      <c r="D34" s="16">
        <v>119</v>
      </c>
      <c r="E34" s="15">
        <v>28.7</v>
      </c>
      <c r="F34" s="16">
        <f t="shared" si="0"/>
        <v>97.61904761904762</v>
      </c>
      <c r="G34" s="19"/>
    </row>
    <row r="35" spans="1:7" ht="18.75">
      <c r="A35" s="98" t="s">
        <v>155</v>
      </c>
      <c r="B35" s="98"/>
      <c r="C35" s="15">
        <v>29</v>
      </c>
      <c r="D35" s="16">
        <v>87</v>
      </c>
      <c r="E35" s="15">
        <v>27.9</v>
      </c>
      <c r="F35" s="16">
        <f t="shared" si="0"/>
        <v>96.20689655172413</v>
      </c>
      <c r="G35" s="19"/>
    </row>
    <row r="36" spans="1:7" ht="21" customHeight="1">
      <c r="A36" s="136" t="s">
        <v>1</v>
      </c>
      <c r="B36" s="137"/>
      <c r="C36" s="15">
        <v>63.1</v>
      </c>
      <c r="D36" s="16">
        <v>105</v>
      </c>
      <c r="E36" s="15">
        <v>64.4</v>
      </c>
      <c r="F36" s="16">
        <f t="shared" si="0"/>
        <v>102.06022187004756</v>
      </c>
      <c r="G36" s="19"/>
    </row>
    <row r="37" spans="1:7" ht="33.75" customHeight="1">
      <c r="A37" s="125" t="s">
        <v>156</v>
      </c>
      <c r="B37" s="126"/>
      <c r="C37" s="15">
        <v>42.1</v>
      </c>
      <c r="D37" s="16">
        <v>100</v>
      </c>
      <c r="E37" s="15">
        <v>42.2</v>
      </c>
      <c r="F37" s="16">
        <f t="shared" si="0"/>
        <v>100.2375296912114</v>
      </c>
      <c r="G37" s="25"/>
    </row>
    <row r="38" spans="1:7" ht="18.75" customHeight="1">
      <c r="A38" s="125" t="s">
        <v>157</v>
      </c>
      <c r="B38" s="126"/>
      <c r="C38" s="15">
        <v>10.3</v>
      </c>
      <c r="D38" s="16">
        <v>101</v>
      </c>
      <c r="E38" s="15">
        <v>10.5</v>
      </c>
      <c r="F38" s="16">
        <f t="shared" si="0"/>
        <v>101.94174757281553</v>
      </c>
      <c r="G38" s="25"/>
    </row>
    <row r="39" spans="1:7" ht="24" customHeight="1">
      <c r="A39" s="129" t="s">
        <v>2</v>
      </c>
      <c r="B39" s="130"/>
      <c r="C39" s="19"/>
      <c r="D39" s="16"/>
      <c r="E39" s="19"/>
      <c r="F39" s="16"/>
      <c r="G39" s="25"/>
    </row>
    <row r="40" spans="1:7" ht="33.75" customHeight="1">
      <c r="A40" s="125" t="s">
        <v>3</v>
      </c>
      <c r="B40" s="126"/>
      <c r="C40" s="14">
        <v>0.759</v>
      </c>
      <c r="D40" s="16">
        <v>52</v>
      </c>
      <c r="E40" s="14">
        <v>0.372</v>
      </c>
      <c r="F40" s="16">
        <f t="shared" si="0"/>
        <v>49.01185770750988</v>
      </c>
      <c r="G40" s="25"/>
    </row>
    <row r="41" spans="1:7" ht="18.75">
      <c r="A41" s="125" t="s">
        <v>4</v>
      </c>
      <c r="B41" s="126"/>
      <c r="C41" s="14">
        <v>2.943</v>
      </c>
      <c r="D41" s="16">
        <v>113</v>
      </c>
      <c r="E41" s="14">
        <v>3.224</v>
      </c>
      <c r="F41" s="16">
        <f t="shared" si="0"/>
        <v>109.54808019028204</v>
      </c>
      <c r="G41" s="19"/>
    </row>
    <row r="42" spans="1:7" ht="18.75">
      <c r="A42" s="125" t="s">
        <v>5</v>
      </c>
      <c r="B42" s="126"/>
      <c r="C42" s="16">
        <v>6575</v>
      </c>
      <c r="D42" s="16">
        <v>109</v>
      </c>
      <c r="E42" s="16">
        <v>6632</v>
      </c>
      <c r="F42" s="16">
        <f t="shared" si="0"/>
        <v>100.86692015209124</v>
      </c>
      <c r="G42" s="19"/>
    </row>
    <row r="43" spans="1:7" ht="18.75" customHeight="1">
      <c r="A43" s="125" t="s">
        <v>6</v>
      </c>
      <c r="B43" s="126"/>
      <c r="C43" s="16">
        <v>0</v>
      </c>
      <c r="D43" s="16">
        <v>0</v>
      </c>
      <c r="E43" s="16">
        <v>0</v>
      </c>
      <c r="F43" s="16">
        <v>0</v>
      </c>
      <c r="G43" s="19"/>
    </row>
    <row r="44" spans="1:7" ht="18.75" customHeight="1">
      <c r="A44" s="127" t="s">
        <v>7</v>
      </c>
      <c r="B44" s="128"/>
      <c r="C44" s="16">
        <v>0</v>
      </c>
      <c r="D44" s="16">
        <v>0</v>
      </c>
      <c r="E44" s="16">
        <v>0</v>
      </c>
      <c r="F44" s="16">
        <v>0</v>
      </c>
      <c r="G44" s="19"/>
    </row>
    <row r="45" spans="1:7" ht="18.75" customHeight="1">
      <c r="A45" s="114" t="s">
        <v>8</v>
      </c>
      <c r="B45" s="115"/>
      <c r="C45" s="14">
        <v>2.166</v>
      </c>
      <c r="D45" s="16">
        <v>83</v>
      </c>
      <c r="E45" s="14">
        <v>1.838</v>
      </c>
      <c r="F45" s="16">
        <f t="shared" si="0"/>
        <v>84.85687903970454</v>
      </c>
      <c r="G45" s="25"/>
    </row>
    <row r="46" spans="1:7" ht="17.25" customHeight="1">
      <c r="A46" s="114" t="s">
        <v>9</v>
      </c>
      <c r="B46" s="115"/>
      <c r="C46" s="14">
        <v>2.166</v>
      </c>
      <c r="D46" s="16">
        <v>83</v>
      </c>
      <c r="E46" s="14">
        <v>1.838</v>
      </c>
      <c r="F46" s="16">
        <f t="shared" si="0"/>
        <v>84.85687903970454</v>
      </c>
      <c r="G46" s="25"/>
    </row>
    <row r="47" spans="1:7" ht="16.5" customHeight="1">
      <c r="A47" s="114" t="s">
        <v>10</v>
      </c>
      <c r="B47" s="115"/>
      <c r="C47" s="19"/>
      <c r="D47" s="19"/>
      <c r="E47" s="19"/>
      <c r="F47" s="16"/>
      <c r="G47" s="25"/>
    </row>
    <row r="48" spans="1:7" ht="18.75">
      <c r="A48" s="114" t="s">
        <v>11</v>
      </c>
      <c r="B48" s="115"/>
      <c r="C48" s="14">
        <v>0.923</v>
      </c>
      <c r="D48" s="15">
        <v>90</v>
      </c>
      <c r="E48" s="14">
        <v>0.861</v>
      </c>
      <c r="F48" s="16">
        <f t="shared" si="0"/>
        <v>93.2827735644637</v>
      </c>
      <c r="G48" s="25"/>
    </row>
    <row r="49" spans="1:7" ht="18.75">
      <c r="A49" s="114" t="s">
        <v>12</v>
      </c>
      <c r="B49" s="115"/>
      <c r="C49" s="16">
        <v>0</v>
      </c>
      <c r="D49" s="16">
        <v>0</v>
      </c>
      <c r="E49" s="16">
        <v>0</v>
      </c>
      <c r="F49" s="16">
        <v>0</v>
      </c>
      <c r="G49" s="25"/>
    </row>
    <row r="50" spans="1:7" ht="19.5" customHeight="1">
      <c r="A50" s="114" t="s">
        <v>111</v>
      </c>
      <c r="B50" s="115"/>
      <c r="C50" s="16">
        <v>0</v>
      </c>
      <c r="D50" s="15">
        <v>0</v>
      </c>
      <c r="E50" s="16">
        <v>0</v>
      </c>
      <c r="F50" s="16">
        <v>0</v>
      </c>
      <c r="G50" s="25"/>
    </row>
    <row r="51" spans="1:7" ht="17.25" customHeight="1">
      <c r="A51" s="114" t="s">
        <v>113</v>
      </c>
      <c r="B51" s="115"/>
      <c r="C51" s="16">
        <v>0</v>
      </c>
      <c r="D51" s="16">
        <v>0</v>
      </c>
      <c r="E51" s="16">
        <v>0</v>
      </c>
      <c r="F51" s="16">
        <v>0</v>
      </c>
      <c r="G51" s="25"/>
    </row>
    <row r="52" spans="1:7" ht="20.25" customHeight="1">
      <c r="A52" s="123" t="s">
        <v>13</v>
      </c>
      <c r="B52" s="124"/>
      <c r="C52" s="131"/>
      <c r="D52" s="131"/>
      <c r="E52" s="131"/>
      <c r="F52" s="131"/>
      <c r="G52" s="131"/>
    </row>
    <row r="53" spans="1:7" ht="54.75" customHeight="1">
      <c r="A53" s="114" t="s">
        <v>14</v>
      </c>
      <c r="B53" s="115"/>
      <c r="C53" s="16">
        <v>9180413</v>
      </c>
      <c r="D53" s="16">
        <v>114</v>
      </c>
      <c r="E53" s="16">
        <v>2265409</v>
      </c>
      <c r="F53" s="15">
        <f>E53/C53*100</f>
        <v>24.676547776227498</v>
      </c>
      <c r="G53" s="25"/>
    </row>
    <row r="54" spans="1:7" ht="42" customHeight="1">
      <c r="A54" s="114" t="s">
        <v>15</v>
      </c>
      <c r="B54" s="115"/>
      <c r="C54" s="17" t="s">
        <v>85</v>
      </c>
      <c r="D54" s="15">
        <v>102</v>
      </c>
      <c r="E54" s="17" t="s">
        <v>137</v>
      </c>
      <c r="F54" s="16">
        <f>E53/C53*100/111.4*100</f>
        <v>22.151299619593804</v>
      </c>
      <c r="G54" s="25"/>
    </row>
    <row r="55" spans="1:7" ht="12.75" customHeight="1" hidden="1">
      <c r="A55" s="21" t="s">
        <v>16</v>
      </c>
      <c r="B55" s="21"/>
      <c r="C55" s="16">
        <v>2076640</v>
      </c>
      <c r="D55" s="16">
        <v>70</v>
      </c>
      <c r="E55" s="16"/>
      <c r="F55" s="15">
        <f>E55/C55*100</f>
        <v>0</v>
      </c>
      <c r="G55" s="25"/>
    </row>
    <row r="56" spans="1:7" ht="77.25" customHeight="1">
      <c r="A56" s="125" t="s">
        <v>16</v>
      </c>
      <c r="B56" s="126"/>
      <c r="C56" s="16">
        <v>8788157</v>
      </c>
      <c r="D56" s="15">
        <v>120.6</v>
      </c>
      <c r="E56" s="16">
        <v>1671518</v>
      </c>
      <c r="F56" s="15">
        <f>E56/C56*100</f>
        <v>19.020119918203555</v>
      </c>
      <c r="G56" s="25"/>
    </row>
    <row r="57" spans="1:7" ht="62.25" customHeight="1">
      <c r="A57" s="114" t="s">
        <v>17</v>
      </c>
      <c r="B57" s="115"/>
      <c r="C57" s="26" t="s">
        <v>85</v>
      </c>
      <c r="D57" s="15">
        <v>108.3</v>
      </c>
      <c r="E57" s="26" t="s">
        <v>137</v>
      </c>
      <c r="F57" s="15">
        <f>E56/C56*100/111.4*100</f>
        <v>17.073716264096547</v>
      </c>
      <c r="G57" s="25"/>
    </row>
    <row r="58" spans="1:7" ht="28.5" customHeight="1">
      <c r="A58" s="114" t="s">
        <v>89</v>
      </c>
      <c r="B58" s="115"/>
      <c r="C58" s="16"/>
      <c r="D58" s="19"/>
      <c r="E58" s="16"/>
      <c r="F58" s="19"/>
      <c r="G58" s="25"/>
    </row>
    <row r="59" spans="1:7" ht="18.75">
      <c r="A59" s="114" t="s">
        <v>18</v>
      </c>
      <c r="B59" s="115"/>
      <c r="C59" s="16">
        <v>7688</v>
      </c>
      <c r="D59" s="16">
        <v>99</v>
      </c>
      <c r="E59" s="16">
        <v>6687</v>
      </c>
      <c r="F59" s="16">
        <f>E59/C59*100</f>
        <v>86.97970863683663</v>
      </c>
      <c r="G59" s="64"/>
    </row>
    <row r="60" spans="1:7" ht="18.75" customHeight="1">
      <c r="A60" s="114" t="s">
        <v>19</v>
      </c>
      <c r="B60" s="115"/>
      <c r="C60" s="16">
        <v>7688</v>
      </c>
      <c r="D60" s="16">
        <v>99</v>
      </c>
      <c r="E60" s="16">
        <v>6687</v>
      </c>
      <c r="F60" s="16">
        <f>E60/C60*100</f>
        <v>86.97970863683663</v>
      </c>
      <c r="G60" s="25"/>
    </row>
    <row r="61" spans="1:7" ht="18.75" customHeight="1">
      <c r="A61" s="114" t="s">
        <v>20</v>
      </c>
      <c r="B61" s="115"/>
      <c r="C61" s="19" t="s">
        <v>84</v>
      </c>
      <c r="D61" s="19" t="s">
        <v>84</v>
      </c>
      <c r="E61" s="16" t="s">
        <v>84</v>
      </c>
      <c r="F61" s="19" t="s">
        <v>84</v>
      </c>
      <c r="G61" s="25"/>
    </row>
    <row r="62" spans="1:7" ht="18.75" customHeight="1">
      <c r="A62" s="114" t="s">
        <v>21</v>
      </c>
      <c r="B62" s="115"/>
      <c r="C62" s="16" t="s">
        <v>84</v>
      </c>
      <c r="D62" s="19" t="s">
        <v>84</v>
      </c>
      <c r="E62" s="19" t="s">
        <v>84</v>
      </c>
      <c r="F62" s="19" t="s">
        <v>84</v>
      </c>
      <c r="G62" s="25"/>
    </row>
    <row r="63" spans="1:7" ht="18.75">
      <c r="A63" s="114" t="s">
        <v>22</v>
      </c>
      <c r="B63" s="115"/>
      <c r="C63" s="19" t="s">
        <v>84</v>
      </c>
      <c r="D63" s="19" t="s">
        <v>84</v>
      </c>
      <c r="E63" s="19" t="s">
        <v>84</v>
      </c>
      <c r="F63" s="19" t="s">
        <v>84</v>
      </c>
      <c r="G63" s="25"/>
    </row>
    <row r="64" spans="1:7" ht="18.75" customHeight="1">
      <c r="A64" s="114" t="s">
        <v>23</v>
      </c>
      <c r="B64" s="115"/>
      <c r="C64" s="19" t="s">
        <v>84</v>
      </c>
      <c r="D64" s="19" t="s">
        <v>84</v>
      </c>
      <c r="E64" s="19" t="s">
        <v>84</v>
      </c>
      <c r="F64" s="19" t="s">
        <v>84</v>
      </c>
      <c r="G64" s="25"/>
    </row>
    <row r="65" spans="1:7" ht="18.75" customHeight="1">
      <c r="A65" s="114" t="s">
        <v>24</v>
      </c>
      <c r="B65" s="115"/>
      <c r="C65" s="19" t="s">
        <v>84</v>
      </c>
      <c r="D65" s="19" t="s">
        <v>84</v>
      </c>
      <c r="E65" s="19" t="s">
        <v>84</v>
      </c>
      <c r="F65" s="19" t="s">
        <v>84</v>
      </c>
      <c r="G65" s="25"/>
    </row>
    <row r="66" spans="1:7" ht="18.75">
      <c r="A66" s="114" t="s">
        <v>25</v>
      </c>
      <c r="B66" s="115"/>
      <c r="C66" s="19" t="s">
        <v>84</v>
      </c>
      <c r="D66" s="15" t="s">
        <v>84</v>
      </c>
      <c r="E66" s="19" t="s">
        <v>84</v>
      </c>
      <c r="F66" s="15" t="s">
        <v>84</v>
      </c>
      <c r="G66" s="25"/>
    </row>
    <row r="67" spans="1:7" ht="18.75">
      <c r="A67" s="114" t="s">
        <v>26</v>
      </c>
      <c r="B67" s="115"/>
      <c r="C67" s="19">
        <v>52</v>
      </c>
      <c r="D67" s="19" t="s">
        <v>84</v>
      </c>
      <c r="E67" s="16" t="s">
        <v>84</v>
      </c>
      <c r="F67" s="19" t="s">
        <v>84</v>
      </c>
      <c r="G67" s="25"/>
    </row>
    <row r="68" spans="1:7" ht="42" customHeight="1">
      <c r="A68" s="107" t="s">
        <v>27</v>
      </c>
      <c r="B68" s="108"/>
      <c r="C68" s="111"/>
      <c r="D68" s="111"/>
      <c r="E68" s="111"/>
      <c r="F68" s="111"/>
      <c r="G68" s="111"/>
    </row>
    <row r="69" spans="1:7" ht="39" customHeight="1">
      <c r="A69" s="105" t="s">
        <v>28</v>
      </c>
      <c r="B69" s="106"/>
      <c r="C69" s="15">
        <v>37396</v>
      </c>
      <c r="D69" s="15">
        <v>99</v>
      </c>
      <c r="E69" s="15">
        <v>37194</v>
      </c>
      <c r="F69" s="16">
        <f>E69/C69*100</f>
        <v>99.45983527650016</v>
      </c>
      <c r="G69" s="22"/>
    </row>
    <row r="70" spans="1:7" ht="22.5" customHeight="1">
      <c r="A70" s="105" t="s">
        <v>29</v>
      </c>
      <c r="B70" s="106"/>
      <c r="C70" s="16">
        <v>250</v>
      </c>
      <c r="D70" s="16">
        <v>88</v>
      </c>
      <c r="E70" s="16">
        <v>201</v>
      </c>
      <c r="F70" s="16">
        <f>E70/C70*100</f>
        <v>80.4</v>
      </c>
      <c r="G70" s="22"/>
    </row>
    <row r="71" spans="1:7" ht="18.75">
      <c r="A71" s="105" t="s">
        <v>30</v>
      </c>
      <c r="B71" s="106"/>
      <c r="C71" s="16">
        <v>512</v>
      </c>
      <c r="D71" s="16">
        <v>80</v>
      </c>
      <c r="E71" s="16">
        <v>438</v>
      </c>
      <c r="F71" s="16">
        <f>E71/C71*100</f>
        <v>85.546875</v>
      </c>
      <c r="G71" s="22"/>
    </row>
    <row r="72" spans="1:7" ht="18.75" customHeight="1">
      <c r="A72" s="105" t="s">
        <v>31</v>
      </c>
      <c r="B72" s="106"/>
      <c r="C72" s="16">
        <v>-262</v>
      </c>
      <c r="D72" s="16" t="s">
        <v>85</v>
      </c>
      <c r="E72" s="16">
        <v>35</v>
      </c>
      <c r="F72" s="16" t="s">
        <v>85</v>
      </c>
      <c r="G72" s="22"/>
    </row>
    <row r="73" spans="1:7" ht="36" customHeight="1">
      <c r="A73" s="105" t="s">
        <v>32</v>
      </c>
      <c r="B73" s="106"/>
      <c r="C73" s="14">
        <v>22.314</v>
      </c>
      <c r="D73" s="15">
        <v>102.5</v>
      </c>
      <c r="E73" s="14">
        <v>21.46</v>
      </c>
      <c r="F73" s="16">
        <f aca="true" t="shared" si="1" ref="F73:F80">E73/C73*100</f>
        <v>96.17280630993996</v>
      </c>
      <c r="G73" s="22"/>
    </row>
    <row r="74" spans="1:7" ht="18.75" customHeight="1">
      <c r="A74" s="105" t="s">
        <v>33</v>
      </c>
      <c r="B74" s="106"/>
      <c r="C74" s="14">
        <v>20.169</v>
      </c>
      <c r="D74" s="15">
        <v>100.2</v>
      </c>
      <c r="E74" s="15">
        <v>19.4</v>
      </c>
      <c r="F74" s="16">
        <f t="shared" si="1"/>
        <v>96.18721800783379</v>
      </c>
      <c r="G74" s="22"/>
    </row>
    <row r="75" spans="1:7" ht="18.75">
      <c r="A75" s="105" t="s">
        <v>34</v>
      </c>
      <c r="B75" s="106"/>
      <c r="C75" s="69"/>
      <c r="D75" s="87"/>
      <c r="E75" s="69"/>
      <c r="F75" s="16"/>
      <c r="G75" s="25"/>
    </row>
    <row r="76" spans="1:7" ht="18.75" customHeight="1">
      <c r="A76" s="105" t="s">
        <v>167</v>
      </c>
      <c r="B76" s="106"/>
      <c r="C76" s="16">
        <v>32370</v>
      </c>
      <c r="D76" s="31">
        <v>115.3</v>
      </c>
      <c r="E76" s="16">
        <v>37289</v>
      </c>
      <c r="F76" s="16">
        <f t="shared" si="1"/>
        <v>115.19616929255483</v>
      </c>
      <c r="G76" s="25"/>
    </row>
    <row r="77" spans="1:7" ht="18.75" customHeight="1">
      <c r="A77" s="105" t="s">
        <v>35</v>
      </c>
      <c r="B77" s="106"/>
      <c r="C77" s="19"/>
      <c r="D77" s="88"/>
      <c r="E77" s="19"/>
      <c r="F77" s="16"/>
      <c r="G77" s="25"/>
    </row>
    <row r="78" spans="1:7" ht="18.75" customHeight="1">
      <c r="A78" s="105" t="s">
        <v>36</v>
      </c>
      <c r="B78" s="106"/>
      <c r="C78" s="19"/>
      <c r="D78" s="16"/>
      <c r="E78" s="19"/>
      <c r="F78" s="16"/>
      <c r="G78" s="25"/>
    </row>
    <row r="79" spans="1:7" ht="18.75" customHeight="1">
      <c r="A79" s="105" t="s">
        <v>37</v>
      </c>
      <c r="B79" s="106"/>
      <c r="C79" s="16">
        <v>244</v>
      </c>
      <c r="D79" s="16">
        <v>75</v>
      </c>
      <c r="E79" s="16">
        <v>250</v>
      </c>
      <c r="F79" s="16">
        <f t="shared" si="1"/>
        <v>102.45901639344261</v>
      </c>
      <c r="G79" s="25"/>
    </row>
    <row r="80" spans="1:7" ht="21" customHeight="1">
      <c r="A80" s="105" t="s">
        <v>38</v>
      </c>
      <c r="B80" s="106"/>
      <c r="C80" s="19">
        <v>1.09</v>
      </c>
      <c r="D80" s="89">
        <v>75</v>
      </c>
      <c r="E80" s="19">
        <v>1.16</v>
      </c>
      <c r="F80" s="16">
        <f t="shared" si="1"/>
        <v>106.42201834862384</v>
      </c>
      <c r="G80" s="25"/>
    </row>
    <row r="81" spans="1:7" ht="18" customHeight="1">
      <c r="A81" s="105" t="s">
        <v>39</v>
      </c>
      <c r="B81" s="106"/>
      <c r="C81" s="15">
        <v>29.1</v>
      </c>
      <c r="D81" s="27" t="s">
        <v>85</v>
      </c>
      <c r="E81" s="15">
        <v>29.1</v>
      </c>
      <c r="F81" s="15" t="s">
        <v>85</v>
      </c>
      <c r="G81" s="25"/>
    </row>
    <row r="82" spans="1:7" ht="8.25" customHeight="1">
      <c r="A82" s="109"/>
      <c r="B82" s="110"/>
      <c r="C82" s="25"/>
      <c r="D82" s="25"/>
      <c r="E82" s="25"/>
      <c r="F82" s="25"/>
      <c r="G82" s="25"/>
    </row>
    <row r="83" spans="1:7" ht="24.75" customHeight="1">
      <c r="A83" s="123" t="s">
        <v>40</v>
      </c>
      <c r="B83" s="124"/>
      <c r="C83" s="111"/>
      <c r="D83" s="111"/>
      <c r="E83" s="111"/>
      <c r="F83" s="111"/>
      <c r="G83" s="111"/>
    </row>
    <row r="84" spans="1:7" ht="60.75" customHeight="1">
      <c r="A84" s="114" t="s">
        <v>168</v>
      </c>
      <c r="B84" s="115"/>
      <c r="C84" s="15">
        <v>11036.8</v>
      </c>
      <c r="D84" s="28" t="s">
        <v>183</v>
      </c>
      <c r="E84" s="15">
        <v>13102.01</v>
      </c>
      <c r="F84" s="15">
        <f>E84/C84*100</f>
        <v>118.71203609741956</v>
      </c>
      <c r="G84" s="25"/>
    </row>
    <row r="85" spans="1:7" ht="57.75" customHeight="1">
      <c r="A85" s="119" t="s">
        <v>169</v>
      </c>
      <c r="B85" s="120"/>
      <c r="C85" s="19" t="s">
        <v>85</v>
      </c>
      <c r="D85" s="28" t="s">
        <v>189</v>
      </c>
      <c r="E85" s="19" t="s">
        <v>85</v>
      </c>
      <c r="F85" s="15">
        <v>114</v>
      </c>
      <c r="G85" s="25"/>
    </row>
    <row r="86" spans="1:7" ht="41.25" customHeight="1">
      <c r="A86" s="114" t="s">
        <v>170</v>
      </c>
      <c r="B86" s="115"/>
      <c r="C86" s="15">
        <v>1334713</v>
      </c>
      <c r="D86" s="28" t="s">
        <v>190</v>
      </c>
      <c r="E86" s="15">
        <v>1490665</v>
      </c>
      <c r="F86" s="15">
        <f aca="true" t="shared" si="2" ref="F86:F91">E86/C86*100</f>
        <v>111.68430966057872</v>
      </c>
      <c r="G86" s="25"/>
    </row>
    <row r="87" spans="1:7" ht="19.5" customHeight="1">
      <c r="A87" s="114" t="s">
        <v>41</v>
      </c>
      <c r="B87" s="115"/>
      <c r="C87" s="15"/>
      <c r="D87" s="28"/>
      <c r="E87" s="15"/>
      <c r="F87" s="15"/>
      <c r="G87" s="25"/>
    </row>
    <row r="88" spans="1:7" ht="18.75">
      <c r="A88" s="114" t="s">
        <v>42</v>
      </c>
      <c r="B88" s="115"/>
      <c r="C88" s="86">
        <v>77439</v>
      </c>
      <c r="D88" s="70" t="s">
        <v>191</v>
      </c>
      <c r="E88" s="86">
        <v>87949</v>
      </c>
      <c r="F88" s="15">
        <f t="shared" si="2"/>
        <v>113.5719727785741</v>
      </c>
      <c r="G88" s="25"/>
    </row>
    <row r="89" spans="1:7" ht="18.75">
      <c r="A89" s="114" t="s">
        <v>43</v>
      </c>
      <c r="B89" s="115"/>
      <c r="C89" s="86">
        <v>88477</v>
      </c>
      <c r="D89" s="70" t="s">
        <v>192</v>
      </c>
      <c r="E89" s="86">
        <v>101478</v>
      </c>
      <c r="F89" s="15">
        <f t="shared" si="2"/>
        <v>114.69421431558484</v>
      </c>
      <c r="G89" s="25"/>
    </row>
    <row r="90" spans="1:7" ht="18.75">
      <c r="A90" s="114" t="s">
        <v>44</v>
      </c>
      <c r="B90" s="115"/>
      <c r="C90" s="86">
        <v>47093</v>
      </c>
      <c r="D90" s="70" t="s">
        <v>193</v>
      </c>
      <c r="E90" s="86">
        <v>53633</v>
      </c>
      <c r="F90" s="15">
        <f t="shared" si="2"/>
        <v>113.88741426538975</v>
      </c>
      <c r="G90" s="25"/>
    </row>
    <row r="91" spans="1:7" ht="18.75">
      <c r="A91" s="114" t="s">
        <v>45</v>
      </c>
      <c r="B91" s="115"/>
      <c r="C91" s="86">
        <v>418537</v>
      </c>
      <c r="D91" s="70" t="s">
        <v>194</v>
      </c>
      <c r="E91" s="86">
        <v>428004</v>
      </c>
      <c r="F91" s="15">
        <f t="shared" si="2"/>
        <v>102.26192666359246</v>
      </c>
      <c r="G91" s="25"/>
    </row>
    <row r="92" spans="1:7" ht="34.5" customHeight="1">
      <c r="A92" s="114" t="s">
        <v>171</v>
      </c>
      <c r="B92" s="115"/>
      <c r="C92" s="19" t="s">
        <v>85</v>
      </c>
      <c r="D92" s="28" t="s">
        <v>195</v>
      </c>
      <c r="E92" s="19" t="s">
        <v>85</v>
      </c>
      <c r="F92" s="15">
        <v>103</v>
      </c>
      <c r="G92" s="25" t="s">
        <v>46</v>
      </c>
    </row>
    <row r="93" spans="1:7" ht="19.5" customHeight="1">
      <c r="A93" s="29" t="s">
        <v>172</v>
      </c>
      <c r="B93" s="29"/>
      <c r="C93" s="19"/>
      <c r="D93" s="19"/>
      <c r="E93" s="19"/>
      <c r="F93" s="30"/>
      <c r="G93" s="23"/>
    </row>
    <row r="94" spans="1:7" ht="22.5" customHeight="1">
      <c r="A94" s="121" t="s">
        <v>173</v>
      </c>
      <c r="B94" s="122"/>
      <c r="C94" s="111"/>
      <c r="D94" s="111"/>
      <c r="E94" s="111"/>
      <c r="F94" s="111"/>
      <c r="G94" s="111"/>
    </row>
    <row r="95" spans="1:7" ht="26.25" customHeight="1">
      <c r="A95" s="114" t="s">
        <v>47</v>
      </c>
      <c r="B95" s="115"/>
      <c r="C95" s="16">
        <v>110</v>
      </c>
      <c r="D95" s="32">
        <v>100</v>
      </c>
      <c r="E95" s="16">
        <v>110</v>
      </c>
      <c r="F95" s="16">
        <f>E95/C95*100</f>
        <v>100</v>
      </c>
      <c r="G95" s="25"/>
    </row>
    <row r="96" spans="1:7" ht="39" customHeight="1">
      <c r="A96" s="114" t="s">
        <v>48</v>
      </c>
      <c r="B96" s="115"/>
      <c r="C96" s="16">
        <v>1518</v>
      </c>
      <c r="D96" s="32">
        <v>102</v>
      </c>
      <c r="E96" s="16">
        <v>1668</v>
      </c>
      <c r="F96" s="16">
        <f>E96/C96*100</f>
        <v>109.8814229249012</v>
      </c>
      <c r="G96" s="25"/>
    </row>
    <row r="97" spans="1:7" ht="39.75" customHeight="1">
      <c r="A97" s="114" t="s">
        <v>158</v>
      </c>
      <c r="B97" s="115"/>
      <c r="C97" s="15">
        <v>6298</v>
      </c>
      <c r="D97" s="32">
        <v>122</v>
      </c>
      <c r="E97" s="15">
        <v>8558</v>
      </c>
      <c r="F97" s="16">
        <f>E97/C97*100</f>
        <v>135.88440774849158</v>
      </c>
      <c r="G97" s="25"/>
    </row>
    <row r="98" spans="1:7" ht="25.5" customHeight="1">
      <c r="A98" s="123" t="s">
        <v>49</v>
      </c>
      <c r="B98" s="124"/>
      <c r="C98" s="111"/>
      <c r="D98" s="111"/>
      <c r="E98" s="111"/>
      <c r="F98" s="111"/>
      <c r="G98" s="111"/>
    </row>
    <row r="99" spans="1:7" ht="42.75" customHeight="1">
      <c r="A99" s="114" t="s">
        <v>50</v>
      </c>
      <c r="B99" s="115"/>
      <c r="C99" s="15">
        <v>88.4</v>
      </c>
      <c r="D99" s="32">
        <v>36</v>
      </c>
      <c r="E99" s="15">
        <v>389</v>
      </c>
      <c r="F99" s="32">
        <f>E99/C99*100</f>
        <v>440.04524886877823</v>
      </c>
      <c r="G99" s="34"/>
    </row>
    <row r="100" spans="1:7" ht="55.5" customHeight="1">
      <c r="A100" s="114" t="s">
        <v>174</v>
      </c>
      <c r="B100" s="115"/>
      <c r="C100" s="15">
        <v>72.8</v>
      </c>
      <c r="D100" s="33">
        <v>31</v>
      </c>
      <c r="E100" s="15">
        <v>337.5</v>
      </c>
      <c r="F100" s="32">
        <f aca="true" t="shared" si="3" ref="F100:F116">E100/C100*100</f>
        <v>463.5989010989011</v>
      </c>
      <c r="G100" s="34"/>
    </row>
    <row r="101" spans="1:7" ht="39.75" customHeight="1">
      <c r="A101" s="114" t="s">
        <v>51</v>
      </c>
      <c r="B101" s="115"/>
      <c r="C101" s="15">
        <v>1602.8</v>
      </c>
      <c r="D101" s="32">
        <v>113</v>
      </c>
      <c r="E101" s="15">
        <v>1743</v>
      </c>
      <c r="F101" s="32">
        <f t="shared" si="3"/>
        <v>108.74719241327678</v>
      </c>
      <c r="G101" s="90"/>
    </row>
    <row r="102" spans="1:7" ht="25.5" customHeight="1">
      <c r="A102" s="114" t="s">
        <v>52</v>
      </c>
      <c r="B102" s="115"/>
      <c r="C102" s="15">
        <v>583.8</v>
      </c>
      <c r="D102" s="32">
        <v>111</v>
      </c>
      <c r="E102" s="15">
        <v>667.2</v>
      </c>
      <c r="F102" s="32">
        <f t="shared" si="3"/>
        <v>114.2857142857143</v>
      </c>
      <c r="G102" s="90"/>
    </row>
    <row r="103" spans="1:7" ht="21" customHeight="1">
      <c r="A103" s="114" t="s">
        <v>175</v>
      </c>
      <c r="B103" s="115"/>
      <c r="C103" s="15">
        <v>1019</v>
      </c>
      <c r="D103" s="32">
        <v>114</v>
      </c>
      <c r="E103" s="15">
        <v>1061.9</v>
      </c>
      <c r="F103" s="32">
        <f t="shared" si="3"/>
        <v>104.2100098135427</v>
      </c>
      <c r="G103" s="90"/>
    </row>
    <row r="104" spans="1:7" ht="18.75" customHeight="1">
      <c r="A104" s="114" t="s">
        <v>53</v>
      </c>
      <c r="B104" s="115"/>
      <c r="C104" s="19"/>
      <c r="D104" s="32"/>
      <c r="E104" s="19"/>
      <c r="F104" s="32"/>
      <c r="G104" s="90"/>
    </row>
    <row r="105" spans="1:7" ht="18" customHeight="1">
      <c r="A105" s="119" t="s">
        <v>54</v>
      </c>
      <c r="B105" s="120"/>
      <c r="C105" s="15">
        <v>80.6</v>
      </c>
      <c r="D105" s="32">
        <v>138</v>
      </c>
      <c r="E105" s="15">
        <v>64390</v>
      </c>
      <c r="F105" s="32">
        <f t="shared" si="3"/>
        <v>79888.33746898265</v>
      </c>
      <c r="G105" s="90"/>
    </row>
    <row r="106" spans="1:7" ht="18.75">
      <c r="A106" s="114" t="s">
        <v>176</v>
      </c>
      <c r="B106" s="115"/>
      <c r="C106" s="15">
        <v>372.2</v>
      </c>
      <c r="D106" s="32">
        <v>110</v>
      </c>
      <c r="E106" s="15">
        <v>419.6</v>
      </c>
      <c r="F106" s="32">
        <f t="shared" si="3"/>
        <v>112.73508866200967</v>
      </c>
      <c r="G106" s="90"/>
    </row>
    <row r="107" spans="1:7" ht="37.5" customHeight="1">
      <c r="A107" s="114" t="s">
        <v>55</v>
      </c>
      <c r="B107" s="115"/>
      <c r="C107" s="15">
        <v>1577.6</v>
      </c>
      <c r="D107" s="32">
        <v>117</v>
      </c>
      <c r="E107" s="15">
        <v>1653</v>
      </c>
      <c r="F107" s="32">
        <f t="shared" si="3"/>
        <v>104.77941176470588</v>
      </c>
      <c r="G107" s="90"/>
    </row>
    <row r="108" spans="1:7" ht="21.75" customHeight="1">
      <c r="A108" s="117" t="s">
        <v>56</v>
      </c>
      <c r="B108" s="118"/>
      <c r="C108" s="15"/>
      <c r="D108" s="32"/>
      <c r="E108" s="15"/>
      <c r="F108" s="32"/>
      <c r="G108" s="90"/>
    </row>
    <row r="109" spans="1:7" ht="25.5" customHeight="1">
      <c r="A109" s="96" t="s">
        <v>57</v>
      </c>
      <c r="B109" s="96"/>
      <c r="C109" s="15">
        <v>652.8</v>
      </c>
      <c r="D109" s="32">
        <v>115</v>
      </c>
      <c r="E109" s="15">
        <v>724.6</v>
      </c>
      <c r="F109" s="32">
        <f t="shared" si="3"/>
        <v>110.99877450980394</v>
      </c>
      <c r="G109" s="90"/>
    </row>
    <row r="110" spans="1:7" ht="18.75">
      <c r="A110" s="96" t="s">
        <v>58</v>
      </c>
      <c r="B110" s="96"/>
      <c r="C110" s="15">
        <v>73</v>
      </c>
      <c r="D110" s="32">
        <v>120</v>
      </c>
      <c r="E110" s="15">
        <v>81</v>
      </c>
      <c r="F110" s="32">
        <f t="shared" si="3"/>
        <v>110.95890410958904</v>
      </c>
      <c r="G110" s="90"/>
    </row>
    <row r="111" spans="1:7" ht="37.5" customHeight="1">
      <c r="A111" s="114" t="s">
        <v>59</v>
      </c>
      <c r="B111" s="115"/>
      <c r="C111" s="16">
        <v>0</v>
      </c>
      <c r="D111" s="16">
        <v>0</v>
      </c>
      <c r="E111" s="16">
        <v>0</v>
      </c>
      <c r="F111" s="16">
        <v>0</v>
      </c>
      <c r="G111" s="23"/>
    </row>
    <row r="112" spans="1:7" ht="24" customHeight="1">
      <c r="A112" s="114" t="s">
        <v>60</v>
      </c>
      <c r="B112" s="115"/>
      <c r="C112" s="16"/>
      <c r="D112" s="32"/>
      <c r="E112" s="16"/>
      <c r="F112" s="32"/>
      <c r="G112" s="23"/>
    </row>
    <row r="113" spans="1:7" ht="33.75" customHeight="1">
      <c r="A113" s="114" t="s">
        <v>61</v>
      </c>
      <c r="B113" s="115"/>
      <c r="C113" s="16">
        <f>C101/37396*1000*1000</f>
        <v>42860.19895175955</v>
      </c>
      <c r="D113" s="16">
        <v>111</v>
      </c>
      <c r="E113" s="16">
        <f>E101/37194*1000*1000</f>
        <v>46862.397160832385</v>
      </c>
      <c r="F113" s="32">
        <f t="shared" si="3"/>
        <v>109.33779662007035</v>
      </c>
      <c r="G113" s="23"/>
    </row>
    <row r="114" spans="1:7" ht="22.5" customHeight="1">
      <c r="A114" s="112" t="s">
        <v>62</v>
      </c>
      <c r="B114" s="113"/>
      <c r="C114" s="154">
        <f>C107/37396*1000*1000</f>
        <v>42186.33008877955</v>
      </c>
      <c r="D114" s="154">
        <v>115</v>
      </c>
      <c r="E114" s="154">
        <f>E107/37194*1000*1000</f>
        <v>44442.652040651716</v>
      </c>
      <c r="F114" s="32">
        <f t="shared" si="3"/>
        <v>105.34846702029739</v>
      </c>
      <c r="G114" s="21"/>
    </row>
    <row r="115" spans="1:7" ht="36.75" customHeight="1">
      <c r="A115" s="114" t="s">
        <v>159</v>
      </c>
      <c r="B115" s="115"/>
      <c r="C115" s="93">
        <v>9601.5</v>
      </c>
      <c r="D115" s="99">
        <v>95</v>
      </c>
      <c r="E115" s="93">
        <v>12240</v>
      </c>
      <c r="F115" s="32">
        <f t="shared" si="3"/>
        <v>127.48008123730668</v>
      </c>
      <c r="G115" s="23"/>
    </row>
    <row r="116" spans="1:7" ht="18.75" customHeight="1">
      <c r="A116" s="114" t="s">
        <v>63</v>
      </c>
      <c r="B116" s="115"/>
      <c r="C116" s="101">
        <v>12240</v>
      </c>
      <c r="D116" s="99">
        <v>127</v>
      </c>
      <c r="E116" s="101">
        <v>14384.1</v>
      </c>
      <c r="F116" s="32">
        <f t="shared" si="3"/>
        <v>117.51715686274511</v>
      </c>
      <c r="G116" s="23"/>
    </row>
    <row r="117" spans="1:7" ht="16.5" customHeight="1">
      <c r="A117" s="116"/>
      <c r="B117" s="116"/>
      <c r="C117" s="5"/>
      <c r="D117" s="5"/>
      <c r="E117" s="5"/>
      <c r="F117" s="5"/>
      <c r="G117" s="6"/>
    </row>
    <row r="118" spans="1:7" ht="24.75" customHeight="1">
      <c r="A118" s="4" t="s">
        <v>64</v>
      </c>
      <c r="B118" s="4"/>
      <c r="C118" s="5"/>
      <c r="D118" s="5"/>
      <c r="E118" s="5"/>
      <c r="F118" s="5"/>
      <c r="G118" s="6"/>
    </row>
    <row r="119" spans="1:7" ht="12.75">
      <c r="A119" s="7"/>
      <c r="B119" s="7"/>
      <c r="C119" s="8"/>
      <c r="D119" s="8"/>
      <c r="E119" s="8"/>
      <c r="F119" s="8"/>
      <c r="G119" s="7"/>
    </row>
    <row r="120" spans="1:7" ht="14.25">
      <c r="A120" s="9"/>
      <c r="B120" s="9"/>
      <c r="C120" s="8"/>
      <c r="D120" s="8"/>
      <c r="E120" s="8"/>
      <c r="F120" s="8"/>
      <c r="G120" s="7"/>
    </row>
    <row r="121" spans="1:7" ht="12.75">
      <c r="A121" s="7"/>
      <c r="B121" s="7"/>
      <c r="C121" s="8"/>
      <c r="D121" s="8"/>
      <c r="E121" s="8"/>
      <c r="F121" s="8"/>
      <c r="G121" s="7"/>
    </row>
    <row r="122" spans="1:7" ht="12.75">
      <c r="A122" s="7"/>
      <c r="B122" s="7"/>
      <c r="C122" s="8"/>
      <c r="D122" s="8"/>
      <c r="E122" s="8"/>
      <c r="F122" s="8"/>
      <c r="G122" s="7"/>
    </row>
    <row r="123" spans="1:7" ht="12.75">
      <c r="A123" s="7"/>
      <c r="B123" s="7"/>
      <c r="C123" s="8"/>
      <c r="D123" s="8"/>
      <c r="E123" s="8"/>
      <c r="F123" s="8"/>
      <c r="G123" s="7"/>
    </row>
    <row r="124" spans="1:7" ht="12.75">
      <c r="A124" s="7"/>
      <c r="B124" s="7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10"/>
      <c r="B129" s="10"/>
      <c r="C129" s="11"/>
      <c r="D129" s="11"/>
      <c r="E129" s="11"/>
      <c r="F129" s="11"/>
      <c r="G129" s="10"/>
    </row>
    <row r="130" spans="1:7" ht="12.75">
      <c r="A130" s="10"/>
      <c r="B130" s="10"/>
      <c r="C130" s="11"/>
      <c r="D130" s="11"/>
      <c r="E130" s="11"/>
      <c r="F130" s="11"/>
      <c r="G130" s="10"/>
    </row>
    <row r="131" spans="1:7" ht="12.75">
      <c r="A131" s="10"/>
      <c r="B131" s="10"/>
      <c r="C131" s="11"/>
      <c r="D131" s="11"/>
      <c r="E131" s="11"/>
      <c r="F131" s="11"/>
      <c r="G131" s="10"/>
    </row>
    <row r="132" spans="1:7" ht="12.75">
      <c r="A132" s="10"/>
      <c r="B132" s="10"/>
      <c r="C132" s="11"/>
      <c r="D132" s="11"/>
      <c r="E132" s="11"/>
      <c r="F132" s="11"/>
      <c r="G132" s="10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</sheetData>
  <sheetProtection/>
  <mergeCells count="84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C11:G11"/>
    <mergeCell ref="A9:A10"/>
    <mergeCell ref="C9:D9"/>
    <mergeCell ref="E9:F9"/>
    <mergeCell ref="C52:G52"/>
    <mergeCell ref="B9:B10"/>
    <mergeCell ref="A27:B27"/>
    <mergeCell ref="A28:B28"/>
    <mergeCell ref="A29:B29"/>
    <mergeCell ref="A30:B30"/>
    <mergeCell ref="A32:B32"/>
    <mergeCell ref="A34:B34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47:B47"/>
    <mergeCell ref="A49:B49"/>
    <mergeCell ref="A50:B50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83:B83"/>
    <mergeCell ref="A84:B84"/>
    <mergeCell ref="A85:B85"/>
    <mergeCell ref="A86:B86"/>
    <mergeCell ref="A63:B63"/>
    <mergeCell ref="A64:B64"/>
    <mergeCell ref="A65:B65"/>
    <mergeCell ref="A66:B66"/>
    <mergeCell ref="A67:B67"/>
    <mergeCell ref="A87:B87"/>
    <mergeCell ref="A88:B88"/>
    <mergeCell ref="A89:B89"/>
    <mergeCell ref="A90:B90"/>
    <mergeCell ref="A91:B91"/>
    <mergeCell ref="A92:B92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14:B114"/>
    <mergeCell ref="A115:B115"/>
    <mergeCell ref="A116:B116"/>
    <mergeCell ref="A117:B117"/>
    <mergeCell ref="A106:B106"/>
    <mergeCell ref="A107:B107"/>
    <mergeCell ref="A108:B108"/>
    <mergeCell ref="A111:B111"/>
    <mergeCell ref="A112:B112"/>
    <mergeCell ref="A113:B113"/>
  </mergeCells>
  <printOptions horizontalCentered="1"/>
  <pageMargins left="0" right="0" top="0.31496062992125984" bottom="0.3937007874015748" header="0.5118110236220472" footer="0.3937007874015748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="120" zoomScaleNormal="120" zoomScalePageLayoutView="0" workbookViewId="0" topLeftCell="A58">
      <selection activeCell="K74" sqref="K74"/>
    </sheetView>
  </sheetViews>
  <sheetFormatPr defaultColWidth="9.140625" defaultRowHeight="12.75"/>
  <cols>
    <col min="1" max="1" width="8.28125" style="0" customWidth="1"/>
    <col min="2" max="2" width="57.8515625" style="0" customWidth="1"/>
    <col min="3" max="3" width="12.8515625" style="0" customWidth="1"/>
    <col min="4" max="4" width="10.7109375" style="0" customWidth="1"/>
    <col min="5" max="5" width="12.57421875" style="0" customWidth="1"/>
    <col min="6" max="6" width="10.8515625" style="0" customWidth="1"/>
    <col min="7" max="7" width="12.7109375" style="0" customWidth="1"/>
  </cols>
  <sheetData>
    <row r="1" spans="1:7" ht="12.75">
      <c r="A1" s="50"/>
      <c r="B1" s="50"/>
      <c r="C1" s="50"/>
      <c r="D1" s="50"/>
      <c r="E1" s="50"/>
      <c r="F1" s="50"/>
      <c r="G1" s="52" t="s">
        <v>103</v>
      </c>
    </row>
    <row r="2" spans="1:7" ht="15.75">
      <c r="A2" s="50"/>
      <c r="B2" s="147" t="s">
        <v>100</v>
      </c>
      <c r="C2" s="147"/>
      <c r="D2" s="147"/>
      <c r="E2" s="147"/>
      <c r="F2" s="147"/>
      <c r="G2" s="147"/>
    </row>
    <row r="3" spans="1:7" ht="15.75">
      <c r="A3" s="50"/>
      <c r="B3" s="147" t="s">
        <v>99</v>
      </c>
      <c r="C3" s="147"/>
      <c r="D3" s="147"/>
      <c r="E3" s="147"/>
      <c r="F3" s="147"/>
      <c r="G3" s="147"/>
    </row>
    <row r="4" spans="1:7" ht="15.75">
      <c r="A4" s="50"/>
      <c r="B4" s="147" t="s">
        <v>196</v>
      </c>
      <c r="C4" s="147"/>
      <c r="D4" s="147"/>
      <c r="E4" s="147"/>
      <c r="F4" s="147"/>
      <c r="G4" s="147"/>
    </row>
    <row r="5" spans="1:7" ht="13.5" thickBot="1">
      <c r="A5" s="50"/>
      <c r="B5" s="49"/>
      <c r="C5" s="49"/>
      <c r="D5" s="49"/>
      <c r="E5" s="49"/>
      <c r="F5" s="49"/>
      <c r="G5" s="49" t="s">
        <v>98</v>
      </c>
    </row>
    <row r="6" spans="1:7" ht="13.5" thickBot="1">
      <c r="A6" s="148" t="s">
        <v>97</v>
      </c>
      <c r="B6" s="150" t="s">
        <v>96</v>
      </c>
      <c r="C6" s="151" t="s">
        <v>197</v>
      </c>
      <c r="D6" s="151"/>
      <c r="E6" s="151" t="s">
        <v>198</v>
      </c>
      <c r="F6" s="151"/>
      <c r="G6" s="152" t="s">
        <v>70</v>
      </c>
    </row>
    <row r="7" spans="1:7" ht="51.75" thickBot="1">
      <c r="A7" s="149"/>
      <c r="B7" s="150"/>
      <c r="C7" s="71" t="s">
        <v>82</v>
      </c>
      <c r="D7" s="71" t="s">
        <v>95</v>
      </c>
      <c r="E7" s="71" t="s">
        <v>82</v>
      </c>
      <c r="F7" s="71" t="s">
        <v>95</v>
      </c>
      <c r="G7" s="152"/>
    </row>
    <row r="8" spans="1:7" ht="12.75">
      <c r="A8" s="72"/>
      <c r="B8" s="72"/>
      <c r="C8" s="72"/>
      <c r="D8" s="72"/>
      <c r="E8" s="72"/>
      <c r="F8" s="72"/>
      <c r="G8" s="72"/>
    </row>
    <row r="9" spans="1:7" ht="25.5">
      <c r="A9" s="44">
        <v>1</v>
      </c>
      <c r="B9" s="48" t="s">
        <v>94</v>
      </c>
      <c r="C9" s="47">
        <f>C12+C13+C14+C15+C16+C17+C18+C19+C20+C21+C22+C23+C24+C25+C26+C27+C28</f>
        <v>1354396</v>
      </c>
      <c r="D9" s="44">
        <v>118</v>
      </c>
      <c r="E9" s="47">
        <f>E12+E13+E14+E15+E16+E17+E18+E19+E20+E21+E22+E23+E24+E25+E26+E27+E28</f>
        <v>1848805.4000000004</v>
      </c>
      <c r="F9" s="45">
        <f>E9/C9*100</f>
        <v>136.5040505140299</v>
      </c>
      <c r="G9" s="39"/>
    </row>
    <row r="10" spans="1:7" ht="17.25" customHeight="1">
      <c r="A10" s="44">
        <v>2</v>
      </c>
      <c r="B10" s="40" t="s">
        <v>93</v>
      </c>
      <c r="C10" s="47"/>
      <c r="D10" s="44"/>
      <c r="E10" s="47"/>
      <c r="F10" s="45"/>
      <c r="G10" s="38"/>
    </row>
    <row r="11" spans="1:7" ht="25.5">
      <c r="A11" s="44"/>
      <c r="B11" s="40" t="s">
        <v>118</v>
      </c>
      <c r="C11" s="47"/>
      <c r="D11" s="44"/>
      <c r="E11" s="47"/>
      <c r="F11" s="45"/>
      <c r="G11" s="38"/>
    </row>
    <row r="12" spans="1:7" ht="15.75">
      <c r="A12" s="44"/>
      <c r="B12" s="78" t="s">
        <v>139</v>
      </c>
      <c r="C12" s="47">
        <v>563233.9</v>
      </c>
      <c r="D12" s="44">
        <v>112</v>
      </c>
      <c r="E12" s="44">
        <v>581782.8</v>
      </c>
      <c r="F12" s="45">
        <f aca="true" t="shared" si="0" ref="F12:F28">E12/C12*100</f>
        <v>103.29328543612166</v>
      </c>
      <c r="G12" s="38"/>
    </row>
    <row r="13" spans="1:7" ht="15.75">
      <c r="A13" s="44"/>
      <c r="B13" s="78" t="s">
        <v>140</v>
      </c>
      <c r="C13" s="47">
        <v>176959</v>
      </c>
      <c r="D13" s="44">
        <v>115</v>
      </c>
      <c r="E13" s="47">
        <v>179987.8</v>
      </c>
      <c r="F13" s="45">
        <f t="shared" si="0"/>
        <v>101.71158290903541</v>
      </c>
      <c r="G13" s="38"/>
    </row>
    <row r="14" spans="1:7" ht="15.75">
      <c r="A14" s="44"/>
      <c r="B14" s="78" t="s">
        <v>141</v>
      </c>
      <c r="C14" s="44">
        <v>13970</v>
      </c>
      <c r="D14" s="44">
        <v>70</v>
      </c>
      <c r="E14" s="44">
        <v>5212.2</v>
      </c>
      <c r="F14" s="45">
        <f t="shared" si="0"/>
        <v>37.30994989262706</v>
      </c>
      <c r="G14" s="38"/>
    </row>
    <row r="15" spans="1:7" ht="15.75">
      <c r="A15" s="44"/>
      <c r="B15" s="79" t="s">
        <v>142</v>
      </c>
      <c r="C15" s="44">
        <v>4398</v>
      </c>
      <c r="D15" s="44">
        <v>84</v>
      </c>
      <c r="E15" s="44">
        <v>2712.9</v>
      </c>
      <c r="F15" s="45">
        <f t="shared" si="0"/>
        <v>61.68485675306958</v>
      </c>
      <c r="G15" s="38"/>
    </row>
    <row r="16" spans="1:7" ht="15.75">
      <c r="A16" s="44"/>
      <c r="B16" s="78" t="s">
        <v>143</v>
      </c>
      <c r="C16" s="44">
        <v>15460.4</v>
      </c>
      <c r="D16" s="44">
        <v>267</v>
      </c>
      <c r="E16" s="47">
        <v>12130.3</v>
      </c>
      <c r="F16" s="45">
        <f t="shared" si="0"/>
        <v>78.46045380455874</v>
      </c>
      <c r="G16" s="38"/>
    </row>
    <row r="17" spans="1:7" ht="15.75">
      <c r="A17" s="44"/>
      <c r="B17" s="78" t="s">
        <v>144</v>
      </c>
      <c r="C17" s="44">
        <v>0</v>
      </c>
      <c r="D17" s="44">
        <v>0</v>
      </c>
      <c r="E17" s="47">
        <v>0</v>
      </c>
      <c r="F17" s="45">
        <v>0</v>
      </c>
      <c r="G17" s="38"/>
    </row>
    <row r="18" spans="1:7" ht="15.75">
      <c r="A18" s="44"/>
      <c r="B18" s="79" t="s">
        <v>145</v>
      </c>
      <c r="C18" s="44">
        <v>4471</v>
      </c>
      <c r="D18" s="44">
        <v>158</v>
      </c>
      <c r="E18" s="47">
        <v>2751.6</v>
      </c>
      <c r="F18" s="45">
        <f t="shared" si="0"/>
        <v>61.54327890852158</v>
      </c>
      <c r="G18" s="38"/>
    </row>
    <row r="19" spans="1:7" ht="15.75">
      <c r="A19" s="44"/>
      <c r="B19" s="79" t="s">
        <v>146</v>
      </c>
      <c r="C19" s="44">
        <v>138230</v>
      </c>
      <c r="D19" s="44">
        <v>177</v>
      </c>
      <c r="E19" s="47">
        <v>142293.7</v>
      </c>
      <c r="F19" s="45">
        <f t="shared" si="0"/>
        <v>102.93981046082617</v>
      </c>
      <c r="G19" s="38"/>
    </row>
    <row r="20" spans="1:7" ht="15.75">
      <c r="A20" s="44"/>
      <c r="B20" s="79" t="s">
        <v>147</v>
      </c>
      <c r="C20" s="44">
        <v>323.7</v>
      </c>
      <c r="D20" s="44">
        <v>193</v>
      </c>
      <c r="E20" s="47">
        <v>449.3</v>
      </c>
      <c r="F20" s="45">
        <f t="shared" si="0"/>
        <v>138.801359283287</v>
      </c>
      <c r="G20" s="38"/>
    </row>
    <row r="21" spans="1:7" ht="15.75">
      <c r="A21" s="44"/>
      <c r="B21" s="79" t="s">
        <v>148</v>
      </c>
      <c r="C21" s="44">
        <v>8048.7</v>
      </c>
      <c r="D21" s="44">
        <v>114</v>
      </c>
      <c r="E21" s="47">
        <v>9217.1</v>
      </c>
      <c r="F21" s="45">
        <f t="shared" si="0"/>
        <v>114.51663001478501</v>
      </c>
      <c r="G21" s="38"/>
    </row>
    <row r="22" spans="1:7" ht="15.75">
      <c r="A22" s="44"/>
      <c r="B22" s="79" t="s">
        <v>149</v>
      </c>
      <c r="C22" s="44">
        <v>183722.6</v>
      </c>
      <c r="D22" s="44">
        <v>85</v>
      </c>
      <c r="E22" s="47">
        <v>200317</v>
      </c>
      <c r="F22" s="45">
        <f t="shared" si="0"/>
        <v>109.03231284556172</v>
      </c>
      <c r="G22" s="38"/>
    </row>
    <row r="23" spans="1:7" ht="15.75">
      <c r="A23" s="44"/>
      <c r="B23" s="79" t="s">
        <v>150</v>
      </c>
      <c r="C23" s="44">
        <v>37851.6</v>
      </c>
      <c r="D23" s="44">
        <v>2058</v>
      </c>
      <c r="E23" s="47">
        <v>89054.2</v>
      </c>
      <c r="F23" s="45">
        <f t="shared" si="0"/>
        <v>235.27195679971257</v>
      </c>
      <c r="G23" s="38"/>
    </row>
    <row r="24" spans="1:7" ht="15.75">
      <c r="A24" s="44"/>
      <c r="B24" s="79" t="s">
        <v>151</v>
      </c>
      <c r="C24" s="44">
        <v>14933.4</v>
      </c>
      <c r="D24" s="44">
        <v>352</v>
      </c>
      <c r="E24" s="47">
        <v>201510.8</v>
      </c>
      <c r="F24" s="45">
        <f t="shared" si="0"/>
        <v>1349.396654479221</v>
      </c>
      <c r="G24" s="38"/>
    </row>
    <row r="25" spans="1:7" ht="15.75">
      <c r="A25" s="44"/>
      <c r="B25" s="79" t="s">
        <v>152</v>
      </c>
      <c r="C25" s="44">
        <v>17021</v>
      </c>
      <c r="D25" s="44">
        <v>30</v>
      </c>
      <c r="E25" s="47">
        <v>22466.6</v>
      </c>
      <c r="F25" s="45">
        <f t="shared" si="0"/>
        <v>131.99341989307325</v>
      </c>
      <c r="G25" s="38"/>
    </row>
    <row r="26" spans="1:7" ht="15.75">
      <c r="A26" s="44"/>
      <c r="B26" s="79" t="s">
        <v>153</v>
      </c>
      <c r="C26" s="44">
        <v>26983</v>
      </c>
      <c r="D26" s="44">
        <v>100</v>
      </c>
      <c r="E26" s="47">
        <v>16008</v>
      </c>
      <c r="F26" s="45">
        <f t="shared" si="0"/>
        <v>59.32624244894934</v>
      </c>
      <c r="G26" s="38"/>
    </row>
    <row r="27" spans="1:7" ht="15.75">
      <c r="A27" s="44"/>
      <c r="B27" s="79" t="s">
        <v>154</v>
      </c>
      <c r="C27" s="44">
        <v>10911.3</v>
      </c>
      <c r="D27" s="44">
        <v>62</v>
      </c>
      <c r="E27" s="47">
        <v>16672.7</v>
      </c>
      <c r="F27" s="45">
        <f t="shared" si="0"/>
        <v>152.80214089980115</v>
      </c>
      <c r="G27" s="38"/>
    </row>
    <row r="28" spans="1:7" ht="15.75">
      <c r="A28" s="44"/>
      <c r="B28" s="79" t="s">
        <v>161</v>
      </c>
      <c r="C28" s="44">
        <v>137878.4</v>
      </c>
      <c r="D28" s="44">
        <v>285</v>
      </c>
      <c r="E28" s="47">
        <v>366238.4</v>
      </c>
      <c r="F28" s="45">
        <f t="shared" si="0"/>
        <v>265.62420219555787</v>
      </c>
      <c r="G28" s="38"/>
    </row>
    <row r="29" spans="1:7" ht="14.25" customHeight="1">
      <c r="A29" s="44"/>
      <c r="B29" s="79"/>
      <c r="C29" s="44"/>
      <c r="D29" s="44"/>
      <c r="E29" s="47"/>
      <c r="F29" s="45"/>
      <c r="G29" s="38"/>
    </row>
    <row r="30" spans="1:7" ht="28.5" customHeight="1">
      <c r="A30" s="44">
        <v>3</v>
      </c>
      <c r="B30" s="102" t="s">
        <v>92</v>
      </c>
      <c r="C30" s="44"/>
      <c r="D30" s="44"/>
      <c r="E30" s="44"/>
      <c r="F30" s="45"/>
      <c r="G30" s="38"/>
    </row>
    <row r="31" spans="1:7" ht="30">
      <c r="A31" s="39">
        <v>4</v>
      </c>
      <c r="B31" s="102" t="s">
        <v>114</v>
      </c>
      <c r="C31" s="43" t="s">
        <v>85</v>
      </c>
      <c r="D31" s="43">
        <v>104.4</v>
      </c>
      <c r="E31" s="43" t="s">
        <v>85</v>
      </c>
      <c r="F31" s="47">
        <v>137</v>
      </c>
      <c r="G31" s="43"/>
    </row>
    <row r="32" spans="1:7" ht="15">
      <c r="A32" s="39">
        <v>5</v>
      </c>
      <c r="B32" s="103" t="s">
        <v>91</v>
      </c>
      <c r="C32" s="41"/>
      <c r="D32" s="39"/>
      <c r="E32" s="42"/>
      <c r="F32" s="45"/>
      <c r="G32" s="38"/>
    </row>
    <row r="33" spans="1:7" ht="30">
      <c r="A33" s="39">
        <v>6</v>
      </c>
      <c r="B33" s="102" t="s">
        <v>90</v>
      </c>
      <c r="C33" s="41"/>
      <c r="D33" s="39"/>
      <c r="E33" s="41"/>
      <c r="F33" s="45"/>
      <c r="G33" s="39"/>
    </row>
    <row r="34" spans="1:7" ht="15.75">
      <c r="A34" s="38"/>
      <c r="B34" s="78" t="s">
        <v>139</v>
      </c>
      <c r="C34" s="59">
        <v>2500</v>
      </c>
      <c r="D34" s="60">
        <v>88</v>
      </c>
      <c r="E34" s="59">
        <v>2523</v>
      </c>
      <c r="F34" s="104">
        <f>E34/C34*100</f>
        <v>100.92000000000002</v>
      </c>
      <c r="G34" s="38"/>
    </row>
    <row r="35" spans="1:7" ht="15.75">
      <c r="A35" s="38"/>
      <c r="B35" s="78" t="s">
        <v>140</v>
      </c>
      <c r="C35" s="60">
        <v>732.5</v>
      </c>
      <c r="D35" s="60">
        <v>97</v>
      </c>
      <c r="E35" s="60">
        <v>824.7</v>
      </c>
      <c r="F35" s="104">
        <f aca="true" t="shared" si="1" ref="F35:F50">E35/C35*100</f>
        <v>112.58703071672356</v>
      </c>
      <c r="G35" s="38"/>
    </row>
    <row r="36" spans="1:7" ht="15.75">
      <c r="A36" s="35"/>
      <c r="B36" s="78" t="s">
        <v>141</v>
      </c>
      <c r="C36" s="60">
        <v>41.6</v>
      </c>
      <c r="D36" s="60">
        <v>61</v>
      </c>
      <c r="E36" s="59">
        <v>20.1</v>
      </c>
      <c r="F36" s="104">
        <f t="shared" si="1"/>
        <v>48.31730769230769</v>
      </c>
      <c r="G36" s="35"/>
    </row>
    <row r="37" spans="1:7" ht="15.75">
      <c r="A37" s="37"/>
      <c r="B37" s="79" t="s">
        <v>142</v>
      </c>
      <c r="C37" s="60">
        <v>14.7</v>
      </c>
      <c r="D37" s="60">
        <v>71</v>
      </c>
      <c r="E37" s="60">
        <v>8.8</v>
      </c>
      <c r="F37" s="104">
        <f t="shared" si="1"/>
        <v>59.8639455782313</v>
      </c>
      <c r="G37" s="35"/>
    </row>
    <row r="38" spans="1:7" ht="15.75">
      <c r="A38" s="67"/>
      <c r="B38" s="78" t="s">
        <v>143</v>
      </c>
      <c r="C38" s="68">
        <v>58.7</v>
      </c>
      <c r="D38" s="68">
        <v>261</v>
      </c>
      <c r="E38" s="68">
        <v>43.2</v>
      </c>
      <c r="F38" s="104">
        <f t="shared" si="1"/>
        <v>73.59454855195912</v>
      </c>
      <c r="G38" s="66"/>
    </row>
    <row r="39" spans="1:7" ht="15.75">
      <c r="A39" s="66"/>
      <c r="B39" s="78" t="s">
        <v>144</v>
      </c>
      <c r="C39" s="68">
        <v>0</v>
      </c>
      <c r="D39" s="68">
        <v>0</v>
      </c>
      <c r="E39" s="68">
        <v>0</v>
      </c>
      <c r="F39" s="104">
        <v>0</v>
      </c>
      <c r="G39" s="66"/>
    </row>
    <row r="40" spans="1:7" ht="15.75">
      <c r="A40" s="66"/>
      <c r="B40" s="79" t="s">
        <v>145</v>
      </c>
      <c r="C40" s="68">
        <v>8</v>
      </c>
      <c r="D40" s="68">
        <v>151</v>
      </c>
      <c r="E40" s="68">
        <v>4.4</v>
      </c>
      <c r="F40" s="45">
        <f t="shared" si="1"/>
        <v>55.00000000000001</v>
      </c>
      <c r="G40" s="66"/>
    </row>
    <row r="41" spans="1:7" ht="15.75">
      <c r="A41" s="66"/>
      <c r="B41" s="79" t="s">
        <v>146</v>
      </c>
      <c r="C41" s="68">
        <v>1116.5</v>
      </c>
      <c r="D41" s="68">
        <v>150</v>
      </c>
      <c r="E41" s="68">
        <v>1083</v>
      </c>
      <c r="F41" s="45">
        <f t="shared" si="1"/>
        <v>96.99955217196596</v>
      </c>
      <c r="G41" s="66"/>
    </row>
    <row r="42" spans="1:7" ht="15.75">
      <c r="A42" s="66"/>
      <c r="B42" s="79" t="s">
        <v>147</v>
      </c>
      <c r="C42" s="68">
        <v>0.2</v>
      </c>
      <c r="D42" s="68">
        <v>25</v>
      </c>
      <c r="E42" s="68">
        <v>1.4</v>
      </c>
      <c r="F42" s="45">
        <f t="shared" si="1"/>
        <v>699.9999999999999</v>
      </c>
      <c r="G42" s="66"/>
    </row>
    <row r="43" spans="1:7" ht="15.75">
      <c r="A43" s="66"/>
      <c r="B43" s="79" t="s">
        <v>148</v>
      </c>
      <c r="C43" s="68">
        <v>35</v>
      </c>
      <c r="D43" s="68">
        <v>91</v>
      </c>
      <c r="E43" s="68">
        <v>45.7</v>
      </c>
      <c r="F43" s="45">
        <f t="shared" si="1"/>
        <v>130.57142857142858</v>
      </c>
      <c r="G43" s="66"/>
    </row>
    <row r="44" spans="1:7" ht="15.75">
      <c r="A44" s="66"/>
      <c r="B44" s="79" t="s">
        <v>149</v>
      </c>
      <c r="C44" s="68">
        <v>714</v>
      </c>
      <c r="D44" s="68">
        <v>63</v>
      </c>
      <c r="E44" s="68">
        <v>1439.3</v>
      </c>
      <c r="F44" s="45">
        <f t="shared" si="1"/>
        <v>201.5826330532213</v>
      </c>
      <c r="G44" s="66"/>
    </row>
    <row r="45" spans="1:7" ht="15.75">
      <c r="A45" s="66"/>
      <c r="B45" s="79" t="s">
        <v>150</v>
      </c>
      <c r="C45" s="68">
        <v>248.7</v>
      </c>
      <c r="D45" s="68">
        <v>2733</v>
      </c>
      <c r="E45" s="68">
        <v>564.1</v>
      </c>
      <c r="F45" s="45">
        <f t="shared" si="1"/>
        <v>226.8194611982308</v>
      </c>
      <c r="G45" s="66"/>
    </row>
    <row r="46" spans="1:7" ht="15.75">
      <c r="A46" s="66"/>
      <c r="B46" s="79" t="s">
        <v>151</v>
      </c>
      <c r="C46" s="68">
        <v>107.6</v>
      </c>
      <c r="D46" s="68">
        <v>359</v>
      </c>
      <c r="E46" s="68">
        <v>237.4</v>
      </c>
      <c r="F46" s="45">
        <f t="shared" si="1"/>
        <v>220.63197026022308</v>
      </c>
      <c r="G46" s="66"/>
    </row>
    <row r="47" spans="1:7" ht="15.75">
      <c r="A47" s="66"/>
      <c r="B47" s="79" t="s">
        <v>152</v>
      </c>
      <c r="C47" s="68">
        <v>954</v>
      </c>
      <c r="D47" s="68">
        <v>167</v>
      </c>
      <c r="E47" s="68">
        <v>1724.9</v>
      </c>
      <c r="F47" s="45">
        <f t="shared" si="1"/>
        <v>180.8071278825996</v>
      </c>
      <c r="G47" s="66"/>
    </row>
    <row r="48" spans="1:7" ht="15.75">
      <c r="A48" s="66"/>
      <c r="B48" s="79" t="s">
        <v>153</v>
      </c>
      <c r="C48" s="68">
        <v>363</v>
      </c>
      <c r="D48" s="68">
        <v>121</v>
      </c>
      <c r="E48" s="68">
        <v>140.1</v>
      </c>
      <c r="F48" s="45">
        <f t="shared" si="1"/>
        <v>38.59504132231405</v>
      </c>
      <c r="G48" s="66"/>
    </row>
    <row r="49" spans="1:7" ht="15.75">
      <c r="A49" s="66"/>
      <c r="B49" s="94" t="s">
        <v>154</v>
      </c>
      <c r="C49" s="68">
        <v>177.8</v>
      </c>
      <c r="D49" s="68">
        <v>74</v>
      </c>
      <c r="E49" s="68">
        <v>373</v>
      </c>
      <c r="F49" s="45">
        <f t="shared" si="1"/>
        <v>209.78627671541057</v>
      </c>
      <c r="G49" s="66"/>
    </row>
    <row r="50" spans="1:7" ht="15.75">
      <c r="A50" s="69"/>
      <c r="B50" s="95" t="s">
        <v>162</v>
      </c>
      <c r="C50" s="80">
        <v>638.7</v>
      </c>
      <c r="D50" s="80">
        <v>638.7</v>
      </c>
      <c r="E50" s="80">
        <v>1474.7</v>
      </c>
      <c r="F50" s="45">
        <f t="shared" si="1"/>
        <v>230.89087208392044</v>
      </c>
      <c r="G50" s="69"/>
    </row>
    <row r="52" spans="1:7" ht="12.75">
      <c r="A52" s="50"/>
      <c r="B52" s="50"/>
      <c r="C52" s="50"/>
      <c r="D52" s="50"/>
      <c r="E52" s="50"/>
      <c r="F52" s="50"/>
      <c r="G52" s="52" t="s">
        <v>103</v>
      </c>
    </row>
    <row r="53" spans="1:7" ht="15.75">
      <c r="A53" s="50"/>
      <c r="B53" s="147" t="s">
        <v>163</v>
      </c>
      <c r="C53" s="147"/>
      <c r="D53" s="147"/>
      <c r="E53" s="147"/>
      <c r="F53" s="147"/>
      <c r="G53" s="147"/>
    </row>
    <row r="54" spans="1:7" ht="15.75">
      <c r="A54" s="50"/>
      <c r="B54" s="147" t="s">
        <v>99</v>
      </c>
      <c r="C54" s="147"/>
      <c r="D54" s="147"/>
      <c r="E54" s="147"/>
      <c r="F54" s="147"/>
      <c r="G54" s="147"/>
    </row>
    <row r="55" spans="1:7" ht="15.75">
      <c r="A55" s="50"/>
      <c r="B55" s="147" t="s">
        <v>196</v>
      </c>
      <c r="C55" s="147"/>
      <c r="D55" s="147"/>
      <c r="E55" s="147"/>
      <c r="F55" s="147"/>
      <c r="G55" s="147"/>
    </row>
    <row r="56" spans="1:7" ht="13.5" thickBot="1">
      <c r="A56" s="50"/>
      <c r="B56" s="49"/>
      <c r="C56" s="49"/>
      <c r="D56" s="49"/>
      <c r="E56" s="49"/>
      <c r="F56" s="49"/>
      <c r="G56" s="49" t="s">
        <v>98</v>
      </c>
    </row>
    <row r="57" spans="1:7" ht="13.5" thickBot="1">
      <c r="A57" s="148" t="s">
        <v>97</v>
      </c>
      <c r="B57" s="150" t="s">
        <v>96</v>
      </c>
      <c r="C57" s="151" t="s">
        <v>185</v>
      </c>
      <c r="D57" s="151"/>
      <c r="E57" s="151" t="s">
        <v>198</v>
      </c>
      <c r="F57" s="151"/>
      <c r="G57" s="152" t="s">
        <v>70</v>
      </c>
    </row>
    <row r="58" spans="1:7" ht="51.75" thickBot="1">
      <c r="A58" s="149"/>
      <c r="B58" s="150"/>
      <c r="C58" s="73" t="s">
        <v>82</v>
      </c>
      <c r="D58" s="73" t="s">
        <v>95</v>
      </c>
      <c r="E58" s="73" t="s">
        <v>82</v>
      </c>
      <c r="F58" s="73" t="s">
        <v>95</v>
      </c>
      <c r="G58" s="152"/>
    </row>
    <row r="59" spans="1:7" ht="12.75">
      <c r="A59" s="153"/>
      <c r="B59" s="153"/>
      <c r="C59" s="153"/>
      <c r="D59" s="153"/>
      <c r="E59" s="153"/>
      <c r="F59" s="153"/>
      <c r="G59" s="153"/>
    </row>
    <row r="60" spans="1:7" ht="25.5">
      <c r="A60" s="44">
        <v>1</v>
      </c>
      <c r="B60" s="48" t="s">
        <v>94</v>
      </c>
      <c r="C60" s="59">
        <v>84457</v>
      </c>
      <c r="D60" s="60">
        <v>89.7</v>
      </c>
      <c r="E60" s="59">
        <v>80394</v>
      </c>
      <c r="F60" s="59">
        <f>E60/C60*100</f>
        <v>95.18926791148158</v>
      </c>
      <c r="G60" s="38"/>
    </row>
    <row r="61" spans="1:7" ht="25.5">
      <c r="A61" s="44">
        <v>2</v>
      </c>
      <c r="B61" s="40" t="s">
        <v>93</v>
      </c>
      <c r="C61" s="60"/>
      <c r="D61" s="60"/>
      <c r="E61" s="60"/>
      <c r="F61" s="59"/>
      <c r="G61" s="38"/>
    </row>
    <row r="62" spans="1:7" ht="22.5" customHeight="1">
      <c r="A62" s="44"/>
      <c r="B62" s="40" t="s">
        <v>119</v>
      </c>
      <c r="C62" s="59">
        <v>79613</v>
      </c>
      <c r="D62" s="60">
        <v>100.9</v>
      </c>
      <c r="E62" s="59">
        <v>78732</v>
      </c>
      <c r="F62" s="59">
        <f aca="true" t="shared" si="2" ref="F62:F71">E62/C62*100</f>
        <v>98.89339680705412</v>
      </c>
      <c r="G62" s="38"/>
    </row>
    <row r="63" spans="1:7" ht="25.5">
      <c r="A63" s="44"/>
      <c r="B63" s="40" t="s">
        <v>120</v>
      </c>
      <c r="C63" s="59">
        <v>44</v>
      </c>
      <c r="D63" s="60">
        <v>29.1</v>
      </c>
      <c r="E63" s="59">
        <v>0</v>
      </c>
      <c r="F63" s="59">
        <f t="shared" si="2"/>
        <v>0</v>
      </c>
      <c r="G63" s="38"/>
    </row>
    <row r="64" spans="1:7" ht="18.75" customHeight="1">
      <c r="A64" s="44"/>
      <c r="B64" s="40" t="s">
        <v>121</v>
      </c>
      <c r="C64" s="59">
        <v>44</v>
      </c>
      <c r="D64" s="60">
        <v>102.3</v>
      </c>
      <c r="E64" s="59">
        <v>45</v>
      </c>
      <c r="F64" s="59">
        <f t="shared" si="2"/>
        <v>102.27272727272727</v>
      </c>
      <c r="G64" s="38"/>
    </row>
    <row r="65" spans="1:7" ht="25.5">
      <c r="A65" s="44"/>
      <c r="B65" s="40" t="s">
        <v>122</v>
      </c>
      <c r="C65" s="59">
        <v>436</v>
      </c>
      <c r="D65" s="60">
        <v>102.3</v>
      </c>
      <c r="E65" s="59">
        <v>487</v>
      </c>
      <c r="F65" s="59">
        <f t="shared" si="2"/>
        <v>111.69724770642202</v>
      </c>
      <c r="G65" s="38"/>
    </row>
    <row r="66" spans="1:7" ht="25.5">
      <c r="A66" s="44"/>
      <c r="B66" s="40" t="s">
        <v>123</v>
      </c>
      <c r="C66" s="59">
        <v>4320</v>
      </c>
      <c r="D66" s="60">
        <v>29.8</v>
      </c>
      <c r="E66" s="59">
        <v>1138</v>
      </c>
      <c r="F66" s="59">
        <f t="shared" si="2"/>
        <v>26.342592592592595</v>
      </c>
      <c r="G66" s="38"/>
    </row>
    <row r="67" spans="1:7" ht="12.75">
      <c r="A67" s="44">
        <v>3</v>
      </c>
      <c r="B67" s="40" t="s">
        <v>92</v>
      </c>
      <c r="C67" s="59">
        <v>0</v>
      </c>
      <c r="D67" s="60">
        <v>0</v>
      </c>
      <c r="E67" s="59">
        <v>0</v>
      </c>
      <c r="F67" s="59">
        <v>0</v>
      </c>
      <c r="G67" s="38"/>
    </row>
    <row r="68" spans="1:7" ht="25.5">
      <c r="A68" s="39">
        <v>4</v>
      </c>
      <c r="B68" s="40" t="s">
        <v>114</v>
      </c>
      <c r="C68" s="60" t="s">
        <v>85</v>
      </c>
      <c r="D68" s="60">
        <v>84.3</v>
      </c>
      <c r="E68" s="60" t="s">
        <v>85</v>
      </c>
      <c r="F68" s="59">
        <v>92.1</v>
      </c>
      <c r="G68" s="43"/>
    </row>
    <row r="69" spans="1:7" ht="12.75">
      <c r="A69" s="39">
        <v>5</v>
      </c>
      <c r="B69" s="38" t="s">
        <v>91</v>
      </c>
      <c r="C69" s="59"/>
      <c r="D69" s="60"/>
      <c r="E69" s="59"/>
      <c r="F69" s="59"/>
      <c r="G69" s="38"/>
    </row>
    <row r="70" spans="1:7" ht="25.5">
      <c r="A70" s="39">
        <v>6</v>
      </c>
      <c r="B70" s="40" t="s">
        <v>90</v>
      </c>
      <c r="C70" s="60"/>
      <c r="D70" s="60"/>
      <c r="E70" s="60"/>
      <c r="F70" s="59"/>
      <c r="G70" s="38"/>
    </row>
    <row r="71" spans="1:7" ht="19.5" customHeight="1">
      <c r="A71" s="38"/>
      <c r="B71" s="38" t="s">
        <v>112</v>
      </c>
      <c r="C71" s="60">
        <v>20587</v>
      </c>
      <c r="D71" s="60">
        <v>94.6</v>
      </c>
      <c r="E71" s="60">
        <v>22342</v>
      </c>
      <c r="F71" s="59">
        <f t="shared" si="2"/>
        <v>108.52479720211785</v>
      </c>
      <c r="G71" s="38"/>
    </row>
    <row r="72" spans="1:7" ht="16.5" customHeight="1">
      <c r="A72" s="38"/>
      <c r="B72" s="38"/>
      <c r="C72" s="36"/>
      <c r="D72" s="36"/>
      <c r="E72" s="36"/>
      <c r="F72" s="59"/>
      <c r="G72" s="38"/>
    </row>
    <row r="73" spans="1:7" ht="12.75">
      <c r="A73" s="50"/>
      <c r="B73" s="51"/>
      <c r="C73" s="51"/>
      <c r="D73" s="51"/>
      <c r="E73" s="50"/>
      <c r="F73" s="50"/>
      <c r="G73" s="51"/>
    </row>
    <row r="74" spans="1:7" ht="12.75">
      <c r="A74" s="50"/>
      <c r="B74" s="50"/>
      <c r="C74" s="50"/>
      <c r="D74" s="50"/>
      <c r="E74" s="50"/>
      <c r="F74" s="50"/>
      <c r="G74" s="52" t="s">
        <v>103</v>
      </c>
    </row>
    <row r="75" spans="1:7" ht="15.75">
      <c r="A75" s="50"/>
      <c r="B75" s="147" t="s">
        <v>109</v>
      </c>
      <c r="C75" s="147"/>
      <c r="D75" s="147"/>
      <c r="E75" s="147"/>
      <c r="F75" s="147"/>
      <c r="G75" s="147"/>
    </row>
    <row r="76" spans="1:7" ht="15.75">
      <c r="A76" s="50"/>
      <c r="B76" s="147" t="s">
        <v>99</v>
      </c>
      <c r="C76" s="147"/>
      <c r="D76" s="147"/>
      <c r="E76" s="147"/>
      <c r="F76" s="147"/>
      <c r="G76" s="147"/>
    </row>
    <row r="77" spans="1:7" ht="15.75">
      <c r="A77" s="50"/>
      <c r="B77" s="147" t="s">
        <v>196</v>
      </c>
      <c r="C77" s="147"/>
      <c r="D77" s="147"/>
      <c r="E77" s="147"/>
      <c r="F77" s="147"/>
      <c r="G77" s="147"/>
    </row>
    <row r="78" spans="1:7" ht="13.5" thickBot="1">
      <c r="A78" s="50"/>
      <c r="B78" s="49"/>
      <c r="C78" s="49"/>
      <c r="D78" s="49"/>
      <c r="E78" s="49"/>
      <c r="F78" s="49"/>
      <c r="G78" s="49" t="s">
        <v>98</v>
      </c>
    </row>
    <row r="79" spans="1:7" ht="13.5" thickBot="1">
      <c r="A79" s="148" t="s">
        <v>97</v>
      </c>
      <c r="B79" s="150" t="s">
        <v>96</v>
      </c>
      <c r="C79" s="151" t="s">
        <v>185</v>
      </c>
      <c r="D79" s="151"/>
      <c r="E79" s="151" t="s">
        <v>198</v>
      </c>
      <c r="F79" s="151"/>
      <c r="G79" s="152" t="s">
        <v>70</v>
      </c>
    </row>
    <row r="80" spans="1:7" ht="51.75" thickBot="1">
      <c r="A80" s="149"/>
      <c r="B80" s="150"/>
      <c r="C80" s="73" t="s">
        <v>82</v>
      </c>
      <c r="D80" s="73" t="s">
        <v>95</v>
      </c>
      <c r="E80" s="73" t="s">
        <v>82</v>
      </c>
      <c r="F80" s="73" t="s">
        <v>95</v>
      </c>
      <c r="G80" s="152"/>
    </row>
    <row r="81" spans="1:7" ht="12.75">
      <c r="A81" s="74"/>
      <c r="B81" s="74"/>
      <c r="C81" s="74"/>
      <c r="D81" s="74"/>
      <c r="E81" s="74"/>
      <c r="F81" s="74"/>
      <c r="G81" s="74"/>
    </row>
    <row r="82" spans="1:7" ht="25.5">
      <c r="A82" s="44">
        <v>1</v>
      </c>
      <c r="B82" s="48" t="s">
        <v>94</v>
      </c>
      <c r="C82" s="47">
        <v>13291.2</v>
      </c>
      <c r="D82" s="44">
        <v>114.8</v>
      </c>
      <c r="E82" s="47">
        <v>13955.8</v>
      </c>
      <c r="F82" s="47">
        <f>E82/C82*100</f>
        <v>105.00030095100516</v>
      </c>
      <c r="G82" s="39" t="s">
        <v>108</v>
      </c>
    </row>
    <row r="83" spans="1:7" ht="25.5">
      <c r="A83" s="44">
        <v>2</v>
      </c>
      <c r="B83" s="40" t="s">
        <v>93</v>
      </c>
      <c r="C83" s="57"/>
      <c r="D83" s="44"/>
      <c r="E83" s="47"/>
      <c r="F83" s="47"/>
      <c r="G83" s="38"/>
    </row>
    <row r="84" spans="1:7" ht="12.75">
      <c r="A84" s="44"/>
      <c r="B84" s="40" t="s">
        <v>124</v>
      </c>
      <c r="C84" s="44"/>
      <c r="D84" s="44"/>
      <c r="E84" s="47"/>
      <c r="F84" s="47"/>
      <c r="G84" s="38"/>
    </row>
    <row r="85" spans="1:7" ht="12.75">
      <c r="A85" s="44"/>
      <c r="B85" s="40" t="s">
        <v>125</v>
      </c>
      <c r="C85" s="47">
        <v>13291.2</v>
      </c>
      <c r="D85" s="44">
        <v>114.8</v>
      </c>
      <c r="E85" s="44">
        <v>13955.8</v>
      </c>
      <c r="F85" s="47">
        <f>E85/C85*100</f>
        <v>105.00030095100516</v>
      </c>
      <c r="G85" s="38"/>
    </row>
    <row r="86" spans="1:7" ht="12.75">
      <c r="A86" s="44"/>
      <c r="B86" s="40" t="s">
        <v>126</v>
      </c>
      <c r="C86" s="47">
        <v>0</v>
      </c>
      <c r="D86" s="44">
        <v>0</v>
      </c>
      <c r="E86" s="47">
        <v>0</v>
      </c>
      <c r="F86" s="47">
        <v>0</v>
      </c>
      <c r="G86" s="38"/>
    </row>
    <row r="87" spans="1:7" ht="12.75">
      <c r="A87" s="44"/>
      <c r="B87" s="40" t="s">
        <v>101</v>
      </c>
      <c r="C87" s="44"/>
      <c r="D87" s="44"/>
      <c r="E87" s="44"/>
      <c r="F87" s="47"/>
      <c r="G87" s="38"/>
    </row>
    <row r="88" spans="1:7" ht="12.75">
      <c r="A88" s="44">
        <v>3</v>
      </c>
      <c r="B88" s="40" t="s">
        <v>92</v>
      </c>
      <c r="C88" s="44"/>
      <c r="D88" s="44"/>
      <c r="E88" s="44"/>
      <c r="F88" s="47"/>
      <c r="G88" s="38"/>
    </row>
    <row r="89" spans="1:7" ht="25.5">
      <c r="A89" s="39">
        <v>4</v>
      </c>
      <c r="B89" s="40" t="s">
        <v>114</v>
      </c>
      <c r="C89" s="43" t="s">
        <v>85</v>
      </c>
      <c r="D89" s="43">
        <v>86.5</v>
      </c>
      <c r="E89" s="43" t="s">
        <v>85</v>
      </c>
      <c r="F89" s="47">
        <v>100.8</v>
      </c>
      <c r="G89" s="43"/>
    </row>
    <row r="90" spans="1:7" ht="12.75">
      <c r="A90" s="39">
        <v>5</v>
      </c>
      <c r="B90" s="38" t="s">
        <v>91</v>
      </c>
      <c r="C90" s="41"/>
      <c r="D90" s="39"/>
      <c r="E90" s="41"/>
      <c r="F90" s="47"/>
      <c r="G90" s="38"/>
    </row>
    <row r="91" spans="1:7" ht="25.5">
      <c r="A91" s="39">
        <v>6</v>
      </c>
      <c r="B91" s="40" t="s">
        <v>90</v>
      </c>
      <c r="C91" s="41"/>
      <c r="D91" s="39"/>
      <c r="E91" s="41"/>
      <c r="F91" s="47"/>
      <c r="G91" s="39"/>
    </row>
    <row r="92" spans="1:7" ht="12.75">
      <c r="A92" s="38"/>
      <c r="B92" s="40" t="s">
        <v>127</v>
      </c>
      <c r="C92" s="41">
        <v>184.4</v>
      </c>
      <c r="D92" s="39">
        <v>86.5</v>
      </c>
      <c r="E92" s="41">
        <v>185.8</v>
      </c>
      <c r="F92" s="47">
        <f>E92/C92*100</f>
        <v>100.7592190889371</v>
      </c>
      <c r="G92" s="38"/>
    </row>
    <row r="93" spans="1:7" ht="12.75">
      <c r="A93" s="35"/>
      <c r="B93" s="37" t="s">
        <v>107</v>
      </c>
      <c r="C93" s="60">
        <v>0</v>
      </c>
      <c r="D93" s="60">
        <v>0</v>
      </c>
      <c r="E93" s="59">
        <v>0</v>
      </c>
      <c r="F93" s="47">
        <v>0</v>
      </c>
      <c r="G93" s="35"/>
    </row>
    <row r="94" spans="1:7" ht="12.75">
      <c r="A94" s="50"/>
      <c r="B94" s="51"/>
      <c r="C94" s="51"/>
      <c r="D94" s="51"/>
      <c r="E94" s="50"/>
      <c r="F94" s="50"/>
      <c r="G94" s="51"/>
    </row>
    <row r="95" spans="1:7" ht="12.75">
      <c r="A95" s="50"/>
      <c r="B95" s="50"/>
      <c r="C95" s="50"/>
      <c r="D95" s="50"/>
      <c r="E95" s="50"/>
      <c r="F95" s="50"/>
      <c r="G95" s="52" t="s">
        <v>103</v>
      </c>
    </row>
    <row r="96" spans="1:7" ht="15.75">
      <c r="A96" s="50"/>
      <c r="B96" s="147" t="s">
        <v>110</v>
      </c>
      <c r="C96" s="147"/>
      <c r="D96" s="147"/>
      <c r="E96" s="147"/>
      <c r="F96" s="147"/>
      <c r="G96" s="147"/>
    </row>
    <row r="97" spans="1:7" ht="15.75">
      <c r="A97" s="50"/>
      <c r="B97" s="147" t="s">
        <v>99</v>
      </c>
      <c r="C97" s="147"/>
      <c r="D97" s="147"/>
      <c r="E97" s="147"/>
      <c r="F97" s="147"/>
      <c r="G97" s="147"/>
    </row>
    <row r="98" spans="1:7" ht="15.75">
      <c r="A98" s="50"/>
      <c r="B98" s="147" t="s">
        <v>196</v>
      </c>
      <c r="C98" s="147"/>
      <c r="D98" s="147"/>
      <c r="E98" s="147"/>
      <c r="F98" s="147"/>
      <c r="G98" s="147"/>
    </row>
    <row r="99" spans="1:7" ht="15" customHeight="1" thickBot="1">
      <c r="A99" s="50"/>
      <c r="B99" s="49"/>
      <c r="C99" s="49"/>
      <c r="D99" s="49"/>
      <c r="E99" s="49"/>
      <c r="F99" s="49"/>
      <c r="G99" s="49" t="s">
        <v>98</v>
      </c>
    </row>
    <row r="100" spans="1:7" ht="13.5" thickBot="1">
      <c r="A100" s="148" t="s">
        <v>97</v>
      </c>
      <c r="B100" s="150" t="s">
        <v>96</v>
      </c>
      <c r="C100" s="151" t="s">
        <v>185</v>
      </c>
      <c r="D100" s="151"/>
      <c r="E100" s="151" t="s">
        <v>198</v>
      </c>
      <c r="F100" s="151"/>
      <c r="G100" s="152" t="s">
        <v>70</v>
      </c>
    </row>
    <row r="101" spans="1:7" ht="51.75" thickBot="1">
      <c r="A101" s="149"/>
      <c r="B101" s="150"/>
      <c r="C101" s="73" t="s">
        <v>82</v>
      </c>
      <c r="D101" s="73" t="s">
        <v>95</v>
      </c>
      <c r="E101" s="73" t="s">
        <v>82</v>
      </c>
      <c r="F101" s="73" t="s">
        <v>95</v>
      </c>
      <c r="G101" s="152"/>
    </row>
    <row r="102" spans="1:7" ht="12.75">
      <c r="A102" s="74"/>
      <c r="B102" s="74"/>
      <c r="C102" s="74"/>
      <c r="D102" s="74"/>
      <c r="E102" s="74"/>
      <c r="F102" s="74"/>
      <c r="G102" s="74"/>
    </row>
    <row r="103" spans="1:7" ht="25.5">
      <c r="A103" s="44">
        <v>1</v>
      </c>
      <c r="B103" s="65" t="s">
        <v>94</v>
      </c>
      <c r="C103" s="59">
        <v>52755.1</v>
      </c>
      <c r="D103" s="60">
        <v>115</v>
      </c>
      <c r="E103" s="59">
        <v>43289.7</v>
      </c>
      <c r="F103" s="58">
        <f>E103/C103*100</f>
        <v>82.05784843550671</v>
      </c>
      <c r="G103" s="38"/>
    </row>
    <row r="104" spans="1:7" ht="25.5">
      <c r="A104" s="44">
        <v>2</v>
      </c>
      <c r="B104" s="46" t="s">
        <v>93</v>
      </c>
      <c r="C104" s="60"/>
      <c r="D104" s="60"/>
      <c r="E104" s="60"/>
      <c r="F104" s="58"/>
      <c r="G104" s="38"/>
    </row>
    <row r="105" spans="1:7" ht="12.75">
      <c r="A105" s="44"/>
      <c r="B105" s="46" t="s">
        <v>128</v>
      </c>
      <c r="C105" s="59">
        <v>52755.1</v>
      </c>
      <c r="D105" s="60">
        <v>115</v>
      </c>
      <c r="E105" s="59">
        <v>43289.7</v>
      </c>
      <c r="F105" s="58">
        <f>E105/C105*100</f>
        <v>82.05784843550671</v>
      </c>
      <c r="G105" s="38"/>
    </row>
    <row r="106" spans="1:7" ht="12.75">
      <c r="A106" s="44"/>
      <c r="B106" s="65"/>
      <c r="C106" s="60"/>
      <c r="D106" s="60"/>
      <c r="E106" s="60"/>
      <c r="F106" s="58"/>
      <c r="G106" s="38"/>
    </row>
    <row r="107" spans="1:7" ht="12.75">
      <c r="A107" s="44"/>
      <c r="B107" s="46" t="s">
        <v>102</v>
      </c>
      <c r="C107" s="60"/>
      <c r="D107" s="60"/>
      <c r="E107" s="60"/>
      <c r="F107" s="58"/>
      <c r="G107" s="38"/>
    </row>
    <row r="108" spans="1:7" ht="12.75">
      <c r="A108" s="44"/>
      <c r="B108" s="46" t="s">
        <v>101</v>
      </c>
      <c r="C108" s="60"/>
      <c r="D108" s="60"/>
      <c r="E108" s="60"/>
      <c r="F108" s="58"/>
      <c r="G108" s="38"/>
    </row>
    <row r="109" spans="1:7" ht="12.75">
      <c r="A109" s="44"/>
      <c r="B109" s="46" t="s">
        <v>101</v>
      </c>
      <c r="C109" s="60"/>
      <c r="D109" s="60"/>
      <c r="E109" s="60"/>
      <c r="F109" s="58"/>
      <c r="G109" s="38"/>
    </row>
    <row r="110" spans="1:7" ht="12.75">
      <c r="A110" s="44">
        <v>3</v>
      </c>
      <c r="B110" s="46" t="s">
        <v>92</v>
      </c>
      <c r="C110" s="60"/>
      <c r="D110" s="60"/>
      <c r="E110" s="60"/>
      <c r="F110" s="58"/>
      <c r="G110" s="38"/>
    </row>
    <row r="111" spans="1:7" ht="25.5">
      <c r="A111" s="39">
        <v>4</v>
      </c>
      <c r="B111" s="46" t="s">
        <v>114</v>
      </c>
      <c r="C111" s="60" t="s">
        <v>85</v>
      </c>
      <c r="D111" s="60">
        <v>106</v>
      </c>
      <c r="E111" s="60" t="s">
        <v>85</v>
      </c>
      <c r="F111" s="58">
        <v>82.1</v>
      </c>
      <c r="G111" s="43"/>
    </row>
    <row r="112" spans="1:7" ht="12.75">
      <c r="A112" s="39">
        <v>5</v>
      </c>
      <c r="B112" s="37" t="s">
        <v>91</v>
      </c>
      <c r="C112" s="59">
        <v>0</v>
      </c>
      <c r="D112" s="60">
        <v>0</v>
      </c>
      <c r="E112" s="59">
        <v>0</v>
      </c>
      <c r="F112" s="58">
        <v>0</v>
      </c>
      <c r="G112" s="38"/>
    </row>
    <row r="113" spans="1:7" ht="25.5">
      <c r="A113" s="39">
        <v>6</v>
      </c>
      <c r="B113" s="46" t="s">
        <v>90</v>
      </c>
      <c r="C113" s="60"/>
      <c r="D113" s="60"/>
      <c r="E113" s="60"/>
      <c r="F113" s="58"/>
      <c r="G113" s="38"/>
    </row>
    <row r="114" spans="1:7" ht="12.75">
      <c r="A114" s="38"/>
      <c r="B114" s="37" t="s">
        <v>129</v>
      </c>
      <c r="C114" s="59">
        <v>52755.1</v>
      </c>
      <c r="D114" s="60">
        <v>115</v>
      </c>
      <c r="E114" s="59">
        <v>43289.7</v>
      </c>
      <c r="F114" s="58">
        <f>E114/C114*100</f>
        <v>82.05784843550671</v>
      </c>
      <c r="G114" s="38"/>
    </row>
    <row r="115" spans="1:7" ht="12.75">
      <c r="A115" s="50"/>
      <c r="B115" s="51"/>
      <c r="C115" s="51"/>
      <c r="D115" s="51"/>
      <c r="E115" s="50"/>
      <c r="F115" s="50"/>
      <c r="G115" s="51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2" t="s">
        <v>103</v>
      </c>
    </row>
    <row r="118" spans="1:7" ht="15.75">
      <c r="A118" s="50"/>
      <c r="B118" s="147" t="s">
        <v>160</v>
      </c>
      <c r="C118" s="147"/>
      <c r="D118" s="147"/>
      <c r="E118" s="147"/>
      <c r="F118" s="147"/>
      <c r="G118" s="147"/>
    </row>
    <row r="119" spans="1:7" ht="15.75">
      <c r="A119" s="50"/>
      <c r="B119" s="147" t="s">
        <v>99</v>
      </c>
      <c r="C119" s="147"/>
      <c r="D119" s="147"/>
      <c r="E119" s="147"/>
      <c r="F119" s="147"/>
      <c r="G119" s="147"/>
    </row>
    <row r="120" spans="1:7" ht="15.75">
      <c r="A120" s="50"/>
      <c r="B120" s="147" t="s">
        <v>196</v>
      </c>
      <c r="C120" s="147"/>
      <c r="D120" s="147"/>
      <c r="E120" s="147"/>
      <c r="F120" s="147"/>
      <c r="G120" s="147"/>
    </row>
    <row r="121" spans="1:7" ht="13.5" thickBot="1">
      <c r="A121" s="50"/>
      <c r="B121" s="49"/>
      <c r="C121" s="49"/>
      <c r="D121" s="49"/>
      <c r="E121" s="49"/>
      <c r="F121" s="49"/>
      <c r="G121" s="49" t="s">
        <v>98</v>
      </c>
    </row>
    <row r="122" spans="1:7" ht="13.5" thickBot="1">
      <c r="A122" s="148" t="s">
        <v>97</v>
      </c>
      <c r="B122" s="150" t="s">
        <v>96</v>
      </c>
      <c r="C122" s="151" t="s">
        <v>185</v>
      </c>
      <c r="D122" s="151"/>
      <c r="E122" s="151" t="s">
        <v>198</v>
      </c>
      <c r="F122" s="151"/>
      <c r="G122" s="152" t="s">
        <v>70</v>
      </c>
    </row>
    <row r="123" spans="1:7" ht="51.75" thickBot="1">
      <c r="A123" s="149"/>
      <c r="B123" s="150"/>
      <c r="C123" s="73" t="s">
        <v>82</v>
      </c>
      <c r="D123" s="73" t="s">
        <v>95</v>
      </c>
      <c r="E123" s="73" t="s">
        <v>82</v>
      </c>
      <c r="F123" s="73" t="s">
        <v>95</v>
      </c>
      <c r="G123" s="152"/>
    </row>
    <row r="124" spans="1:7" ht="12.75">
      <c r="A124" s="153"/>
      <c r="B124" s="153"/>
      <c r="C124" s="153"/>
      <c r="D124" s="153"/>
      <c r="E124" s="153"/>
      <c r="F124" s="153"/>
      <c r="G124" s="153"/>
    </row>
    <row r="125" spans="1:7" ht="25.5">
      <c r="A125" s="44">
        <v>1</v>
      </c>
      <c r="B125" s="48" t="s">
        <v>94</v>
      </c>
      <c r="C125" s="47">
        <v>461304.8</v>
      </c>
      <c r="D125" s="44">
        <v>122.5</v>
      </c>
      <c r="E125" s="47">
        <v>1086481</v>
      </c>
      <c r="F125" s="47">
        <f>E125/C125*100</f>
        <v>235.5234543408176</v>
      </c>
      <c r="G125" s="38"/>
    </row>
    <row r="126" spans="1:9" ht="25.5">
      <c r="A126" s="44">
        <v>2</v>
      </c>
      <c r="B126" s="40" t="s">
        <v>93</v>
      </c>
      <c r="C126" s="44"/>
      <c r="D126" s="44"/>
      <c r="E126" s="44"/>
      <c r="F126" s="47"/>
      <c r="G126" s="38"/>
      <c r="I126" s="92"/>
    </row>
    <row r="127" spans="1:7" ht="12.75">
      <c r="A127" s="44"/>
      <c r="B127" s="40" t="s">
        <v>165</v>
      </c>
      <c r="C127" s="63">
        <v>461304.8</v>
      </c>
      <c r="D127" s="62">
        <v>122.5</v>
      </c>
      <c r="E127" s="63">
        <v>1086481</v>
      </c>
      <c r="F127" s="47">
        <f>E127/C127*100</f>
        <v>235.5234543408176</v>
      </c>
      <c r="G127" s="38"/>
    </row>
    <row r="128" spans="1:7" ht="12.75">
      <c r="A128" s="44"/>
      <c r="B128" s="40" t="s">
        <v>101</v>
      </c>
      <c r="C128" s="62"/>
      <c r="D128" s="62"/>
      <c r="E128" s="62"/>
      <c r="F128" s="47"/>
      <c r="G128" s="38"/>
    </row>
    <row r="129" spans="1:7" ht="12.75">
      <c r="A129" s="44">
        <v>3</v>
      </c>
      <c r="B129" s="40" t="s">
        <v>92</v>
      </c>
      <c r="C129" s="62" t="s">
        <v>84</v>
      </c>
      <c r="D129" s="62" t="s">
        <v>84</v>
      </c>
      <c r="E129" s="62" t="s">
        <v>84</v>
      </c>
      <c r="F129" s="47"/>
      <c r="G129" s="38"/>
    </row>
    <row r="130" spans="1:7" ht="25.5">
      <c r="A130" s="39">
        <v>4</v>
      </c>
      <c r="B130" s="40" t="s">
        <v>115</v>
      </c>
      <c r="C130" s="61" t="s">
        <v>85</v>
      </c>
      <c r="D130" s="61">
        <v>142.3</v>
      </c>
      <c r="E130" s="61" t="s">
        <v>85</v>
      </c>
      <c r="F130" s="47">
        <v>240.9</v>
      </c>
      <c r="G130" s="43"/>
    </row>
    <row r="131" spans="1:7" ht="12.75">
      <c r="A131" s="39">
        <v>5</v>
      </c>
      <c r="B131" s="38" t="s">
        <v>91</v>
      </c>
      <c r="C131" s="59"/>
      <c r="D131" s="60" t="s">
        <v>84</v>
      </c>
      <c r="E131" s="59"/>
      <c r="F131" s="47"/>
      <c r="G131" s="38"/>
    </row>
    <row r="132" spans="1:7" ht="25.5">
      <c r="A132" s="39">
        <v>6</v>
      </c>
      <c r="B132" s="40" t="s">
        <v>90</v>
      </c>
      <c r="C132" s="60"/>
      <c r="D132" s="60"/>
      <c r="E132" s="60"/>
      <c r="F132" s="47"/>
      <c r="G132" s="38"/>
    </row>
    <row r="133" spans="1:7" ht="12.75">
      <c r="A133" s="39"/>
      <c r="B133" s="40" t="s">
        <v>166</v>
      </c>
      <c r="C133" s="60">
        <v>430</v>
      </c>
      <c r="D133" s="60">
        <v>104.6</v>
      </c>
      <c r="E133" s="59">
        <v>1035.7</v>
      </c>
      <c r="F133" s="47">
        <f>E133/C133*100</f>
        <v>240.86046511627907</v>
      </c>
      <c r="G133" s="38"/>
    </row>
    <row r="134" spans="1:7" ht="12.75">
      <c r="A134" s="38"/>
      <c r="B134" s="37"/>
      <c r="C134" s="60"/>
      <c r="D134" s="60"/>
      <c r="E134" s="60"/>
      <c r="F134" s="45"/>
      <c r="G134" s="35"/>
    </row>
    <row r="135" spans="1:7" ht="12.75">
      <c r="A135" s="51"/>
      <c r="B135" s="55"/>
      <c r="C135" s="54"/>
      <c r="D135" s="54"/>
      <c r="E135" s="54"/>
      <c r="F135" s="53"/>
      <c r="G135" s="51"/>
    </row>
    <row r="136" spans="1:7" ht="12.75">
      <c r="A136" s="50"/>
      <c r="B136" s="50"/>
      <c r="C136" s="50"/>
      <c r="D136" s="50"/>
      <c r="E136" s="50"/>
      <c r="F136" s="50"/>
      <c r="G136" s="52" t="s">
        <v>103</v>
      </c>
    </row>
    <row r="137" spans="1:7" ht="15.75">
      <c r="A137" s="50"/>
      <c r="B137" s="147" t="s">
        <v>106</v>
      </c>
      <c r="C137" s="147"/>
      <c r="D137" s="147"/>
      <c r="E137" s="147"/>
      <c r="F137" s="147"/>
      <c r="G137" s="147"/>
    </row>
    <row r="138" spans="1:7" ht="15.75">
      <c r="A138" s="50"/>
      <c r="B138" s="147" t="s">
        <v>99</v>
      </c>
      <c r="C138" s="147"/>
      <c r="D138" s="147"/>
      <c r="E138" s="147"/>
      <c r="F138" s="147"/>
      <c r="G138" s="147"/>
    </row>
    <row r="139" spans="1:7" ht="15.75">
      <c r="A139" s="50"/>
      <c r="B139" s="147" t="s">
        <v>199</v>
      </c>
      <c r="C139" s="147"/>
      <c r="D139" s="147"/>
      <c r="E139" s="147"/>
      <c r="F139" s="147"/>
      <c r="G139" s="147"/>
    </row>
    <row r="140" spans="1:7" ht="13.5" thickBot="1">
      <c r="A140" s="50"/>
      <c r="B140" s="49"/>
      <c r="C140" s="49"/>
      <c r="D140" s="49"/>
      <c r="E140" s="49"/>
      <c r="F140" s="49"/>
      <c r="G140" s="49" t="s">
        <v>98</v>
      </c>
    </row>
    <row r="141" spans="1:7" ht="13.5" thickBot="1">
      <c r="A141" s="148" t="s">
        <v>97</v>
      </c>
      <c r="B141" s="150" t="s">
        <v>96</v>
      </c>
      <c r="C141" s="151" t="s">
        <v>185</v>
      </c>
      <c r="D141" s="151"/>
      <c r="E141" s="151" t="s">
        <v>198</v>
      </c>
      <c r="F141" s="151"/>
      <c r="G141" s="152" t="s">
        <v>70</v>
      </c>
    </row>
    <row r="142" spans="1:7" ht="51.75" thickBot="1">
      <c r="A142" s="149"/>
      <c r="B142" s="150"/>
      <c r="C142" s="73" t="s">
        <v>82</v>
      </c>
      <c r="D142" s="73" t="s">
        <v>95</v>
      </c>
      <c r="E142" s="73" t="s">
        <v>82</v>
      </c>
      <c r="F142" s="73" t="s">
        <v>95</v>
      </c>
      <c r="G142" s="152"/>
    </row>
    <row r="143" spans="1:7" ht="12.75">
      <c r="A143" s="74"/>
      <c r="B143" s="74"/>
      <c r="C143" s="74"/>
      <c r="D143" s="74"/>
      <c r="E143" s="74"/>
      <c r="F143" s="74"/>
      <c r="G143" s="74"/>
    </row>
    <row r="144" spans="1:7" ht="25.5">
      <c r="A144" s="44">
        <v>1</v>
      </c>
      <c r="B144" s="48" t="s">
        <v>94</v>
      </c>
      <c r="C144" s="47">
        <v>82155</v>
      </c>
      <c r="D144" s="44">
        <v>100</v>
      </c>
      <c r="E144" s="47">
        <v>87173.3</v>
      </c>
      <c r="F144" s="45">
        <f>E144/C144*100</f>
        <v>106.10833181181914</v>
      </c>
      <c r="G144" s="38"/>
    </row>
    <row r="145" spans="1:7" ht="25.5">
      <c r="A145" s="44">
        <v>2</v>
      </c>
      <c r="B145" s="40" t="s">
        <v>93</v>
      </c>
      <c r="C145" s="44"/>
      <c r="D145" s="44"/>
      <c r="E145" s="44"/>
      <c r="F145" s="45"/>
      <c r="G145" s="38"/>
    </row>
    <row r="146" spans="1:7" ht="25.5">
      <c r="A146" s="44"/>
      <c r="B146" s="40" t="s">
        <v>130</v>
      </c>
      <c r="C146" s="47">
        <v>32118.1</v>
      </c>
      <c r="D146" s="44">
        <v>98</v>
      </c>
      <c r="E146" s="47">
        <v>35950.9</v>
      </c>
      <c r="F146" s="45">
        <f>E146/C146*100</f>
        <v>111.93345808126882</v>
      </c>
      <c r="G146" s="38"/>
    </row>
    <row r="147" spans="1:7" ht="12.75">
      <c r="A147" s="44"/>
      <c r="B147" s="40" t="s">
        <v>131</v>
      </c>
      <c r="C147" s="47">
        <v>32159.7</v>
      </c>
      <c r="D147" s="44">
        <v>102</v>
      </c>
      <c r="E147" s="47">
        <v>32489.2</v>
      </c>
      <c r="F147" s="45">
        <f>E147/C147*100</f>
        <v>101.02457423421238</v>
      </c>
      <c r="G147" s="38"/>
    </row>
    <row r="148" spans="1:7" ht="12.75">
      <c r="A148" s="44"/>
      <c r="B148" s="40" t="s">
        <v>132</v>
      </c>
      <c r="C148" s="47">
        <v>16686.1</v>
      </c>
      <c r="D148" s="44">
        <v>102</v>
      </c>
      <c r="E148" s="47">
        <v>16069.8</v>
      </c>
      <c r="F148" s="45">
        <f>E148/C148*100</f>
        <v>96.30650661328892</v>
      </c>
      <c r="G148" s="38"/>
    </row>
    <row r="149" spans="1:7" ht="12.75">
      <c r="A149" s="44"/>
      <c r="B149" s="40" t="s">
        <v>164</v>
      </c>
      <c r="C149" s="47">
        <v>1191.1</v>
      </c>
      <c r="D149" s="44">
        <v>64</v>
      </c>
      <c r="E149" s="47">
        <v>7663.4</v>
      </c>
      <c r="F149" s="45">
        <f>E149/C149*100</f>
        <v>643.388464444631</v>
      </c>
      <c r="G149" s="38"/>
    </row>
    <row r="150" spans="1:7" ht="12.75">
      <c r="A150" s="44">
        <v>3</v>
      </c>
      <c r="B150" s="40" t="s">
        <v>92</v>
      </c>
      <c r="C150" s="44"/>
      <c r="D150" s="44"/>
      <c r="E150" s="44"/>
      <c r="F150" s="45"/>
      <c r="G150" s="38"/>
    </row>
    <row r="151" spans="1:7" ht="25.5">
      <c r="A151" s="39">
        <v>4</v>
      </c>
      <c r="B151" s="40" t="s">
        <v>114</v>
      </c>
      <c r="C151" s="43" t="s">
        <v>85</v>
      </c>
      <c r="D151" s="43">
        <v>94</v>
      </c>
      <c r="E151" s="43" t="s">
        <v>85</v>
      </c>
      <c r="F151" s="45">
        <v>94.5</v>
      </c>
      <c r="G151" s="43"/>
    </row>
    <row r="152" spans="1:7" ht="12.75">
      <c r="A152" s="39">
        <v>7</v>
      </c>
      <c r="B152" s="38" t="s">
        <v>91</v>
      </c>
      <c r="C152" s="41">
        <v>-16490.7</v>
      </c>
      <c r="D152" s="56" t="s">
        <v>84</v>
      </c>
      <c r="E152" s="42">
        <v>-10932.6</v>
      </c>
      <c r="F152" s="45" t="s">
        <v>84</v>
      </c>
      <c r="G152" s="38"/>
    </row>
    <row r="153" spans="1:7" ht="25.5">
      <c r="A153" s="39">
        <v>6</v>
      </c>
      <c r="B153" s="40" t="s">
        <v>90</v>
      </c>
      <c r="C153" s="39"/>
      <c r="D153" s="39"/>
      <c r="E153" s="39"/>
      <c r="F153" s="45"/>
      <c r="G153" s="38"/>
    </row>
    <row r="154" spans="1:7" ht="25.5">
      <c r="A154" s="38"/>
      <c r="B154" s="40" t="s">
        <v>105</v>
      </c>
      <c r="C154" s="39">
        <v>13.5</v>
      </c>
      <c r="D154" s="39">
        <v>95</v>
      </c>
      <c r="E154" s="41">
        <v>13.9</v>
      </c>
      <c r="F154" s="45">
        <f>E154/C154*100</f>
        <v>102.96296296296296</v>
      </c>
      <c r="G154" s="38"/>
    </row>
    <row r="155" spans="1:7" ht="12.75">
      <c r="A155" s="38"/>
      <c r="B155" s="40" t="s">
        <v>104</v>
      </c>
      <c r="C155" s="39">
        <v>760.4</v>
      </c>
      <c r="D155" s="39">
        <v>100</v>
      </c>
      <c r="E155" s="41">
        <v>729.7</v>
      </c>
      <c r="F155" s="45">
        <f>E155/C155*100</f>
        <v>95.96265123619149</v>
      </c>
      <c r="G155" s="38"/>
    </row>
    <row r="156" spans="1:7" ht="12.75">
      <c r="A156" s="35"/>
      <c r="B156" s="40" t="s">
        <v>133</v>
      </c>
      <c r="C156" s="60">
        <v>374.2</v>
      </c>
      <c r="D156" s="60">
        <v>98</v>
      </c>
      <c r="E156" s="60">
        <v>343.37</v>
      </c>
      <c r="F156" s="45">
        <f>E156/C156*100</f>
        <v>91.76109032602886</v>
      </c>
      <c r="G156" s="35"/>
    </row>
    <row r="157" spans="1:7" ht="12.75">
      <c r="A157" s="35"/>
      <c r="B157" s="40" t="s">
        <v>134</v>
      </c>
      <c r="C157" s="60">
        <v>1.9</v>
      </c>
      <c r="D157" s="60">
        <v>63</v>
      </c>
      <c r="E157" s="59">
        <v>3.98</v>
      </c>
      <c r="F157" s="45">
        <f>E157/C157*100</f>
        <v>209.47368421052636</v>
      </c>
      <c r="G157" s="35"/>
    </row>
  </sheetData>
  <sheetProtection/>
  <mergeCells count="50">
    <mergeCell ref="A124:G124"/>
    <mergeCell ref="B137:G137"/>
    <mergeCell ref="B138:G138"/>
    <mergeCell ref="B139:G139"/>
    <mergeCell ref="A141:A142"/>
    <mergeCell ref="B141:B142"/>
    <mergeCell ref="C141:D141"/>
    <mergeCell ref="E141:F141"/>
    <mergeCell ref="G141:G142"/>
    <mergeCell ref="B118:G118"/>
    <mergeCell ref="B119:G119"/>
    <mergeCell ref="B120:G120"/>
    <mergeCell ref="A122:A123"/>
    <mergeCell ref="B122:B123"/>
    <mergeCell ref="C122:D122"/>
    <mergeCell ref="E122:F122"/>
    <mergeCell ref="G122:G123"/>
    <mergeCell ref="B96:G96"/>
    <mergeCell ref="B97:G97"/>
    <mergeCell ref="B98:G98"/>
    <mergeCell ref="A100:A101"/>
    <mergeCell ref="B100:B101"/>
    <mergeCell ref="C100:D100"/>
    <mergeCell ref="E100:F100"/>
    <mergeCell ref="G100:G101"/>
    <mergeCell ref="A59:G59"/>
    <mergeCell ref="B75:G75"/>
    <mergeCell ref="B76:G76"/>
    <mergeCell ref="B77:G77"/>
    <mergeCell ref="A79:A80"/>
    <mergeCell ref="B79:B80"/>
    <mergeCell ref="C79:D79"/>
    <mergeCell ref="E79:F79"/>
    <mergeCell ref="G79:G80"/>
    <mergeCell ref="B53:G53"/>
    <mergeCell ref="B54:G54"/>
    <mergeCell ref="B55:G55"/>
    <mergeCell ref="A57:A58"/>
    <mergeCell ref="B57:B58"/>
    <mergeCell ref="C57:D57"/>
    <mergeCell ref="E57:F57"/>
    <mergeCell ref="G57:G58"/>
    <mergeCell ref="B2:G2"/>
    <mergeCell ref="B3:G3"/>
    <mergeCell ref="B4:G4"/>
    <mergeCell ref="A6:A7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2023-04-18T08:11:56Z</cp:lastPrinted>
  <dcterms:modified xsi:type="dcterms:W3CDTF">2024-01-25T08:07:04Z</dcterms:modified>
  <cp:category/>
  <cp:version/>
  <cp:contentType/>
  <cp:contentStatus/>
</cp:coreProperties>
</file>