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60" windowHeight="8760"/>
  </bookViews>
  <sheets>
    <sheet name="СВОД" sheetId="2" r:id="rId1"/>
  </sheets>
  <definedNames>
    <definedName name="_xlnm.Print_Titles" localSheetId="0">СВОД!$A:$A,СВОД!$2:$3</definedName>
  </definedNames>
  <calcPr calcId="125725"/>
</workbook>
</file>

<file path=xl/calcChain.xml><?xml version="1.0" encoding="utf-8"?>
<calcChain xmlns="http://schemas.openxmlformats.org/spreadsheetml/2006/main">
  <c r="BU18" i="2"/>
  <c r="BL18"/>
  <c r="BC18"/>
  <c r="AX18"/>
  <c r="Y18"/>
  <c r="P18"/>
  <c r="K18"/>
  <c r="F18"/>
  <c r="BU17"/>
  <c r="BL17"/>
  <c r="BC17"/>
  <c r="AX17"/>
  <c r="Y17"/>
  <c r="P17"/>
  <c r="K17"/>
  <c r="F17"/>
  <c r="BU16"/>
  <c r="BL16"/>
  <c r="BC16"/>
  <c r="AX16"/>
  <c r="Y16"/>
  <c r="P16"/>
  <c r="K16"/>
  <c r="F16"/>
  <c r="BU15"/>
  <c r="BL15"/>
  <c r="BC15"/>
  <c r="AX15"/>
  <c r="Y15"/>
  <c r="P15"/>
  <c r="K15"/>
  <c r="F15"/>
  <c r="BU14"/>
  <c r="BL14"/>
  <c r="BC14"/>
  <c r="AX14"/>
  <c r="Y14"/>
  <c r="P14"/>
  <c r="K14"/>
  <c r="F14"/>
  <c r="BU13"/>
  <c r="BL13"/>
  <c r="BC13"/>
  <c r="AX13"/>
  <c r="Y13"/>
  <c r="P13"/>
  <c r="K13"/>
  <c r="F13"/>
  <c r="BU12"/>
  <c r="BL12"/>
  <c r="BC12"/>
  <c r="AX12"/>
  <c r="Y12"/>
  <c r="P12"/>
  <c r="K12"/>
  <c r="F12"/>
  <c r="BU5"/>
  <c r="BU6"/>
  <c r="BU7"/>
  <c r="BU8"/>
  <c r="BU9"/>
  <c r="BU10"/>
  <c r="BL5"/>
  <c r="BL6"/>
  <c r="BL7"/>
  <c r="BL8"/>
  <c r="BL9"/>
  <c r="BL10"/>
  <c r="BC5"/>
  <c r="BC6"/>
  <c r="BC7"/>
  <c r="BC8"/>
  <c r="BC10"/>
  <c r="AX5"/>
  <c r="AX6"/>
  <c r="AX7"/>
  <c r="AX8"/>
  <c r="AX10"/>
  <c r="Y5"/>
  <c r="Y6"/>
  <c r="Y7"/>
  <c r="Y8"/>
  <c r="Y9"/>
  <c r="Y10"/>
  <c r="P5"/>
  <c r="P6"/>
  <c r="P7"/>
  <c r="P8"/>
  <c r="P9"/>
  <c r="P10"/>
  <c r="K5"/>
  <c r="K6"/>
  <c r="K7"/>
  <c r="K8"/>
  <c r="K9"/>
  <c r="K10"/>
  <c r="F5"/>
  <c r="CD5" s="1"/>
  <c r="CF5" s="1"/>
  <c r="F6"/>
  <c r="F7"/>
  <c r="F8"/>
  <c r="F9"/>
  <c r="CD9" s="1"/>
  <c r="CF9" s="1"/>
  <c r="F10"/>
  <c r="CD7" l="1"/>
  <c r="CF7" s="1"/>
  <c r="CD10"/>
  <c r="CF10" s="1"/>
  <c r="CD8"/>
  <c r="CF8" s="1"/>
  <c r="CD6"/>
  <c r="CF6" s="1"/>
  <c r="CD13"/>
  <c r="CF13" s="1"/>
  <c r="CD14"/>
  <c r="CF14" s="1"/>
  <c r="CD15"/>
  <c r="CF15" s="1"/>
  <c r="CD16"/>
  <c r="CF16" s="1"/>
  <c r="CD17"/>
  <c r="CF17" s="1"/>
  <c r="CD18"/>
  <c r="CF18" s="1"/>
  <c r="CD12"/>
  <c r="CF12" s="1"/>
</calcChain>
</file>

<file path=xl/sharedStrings.xml><?xml version="1.0" encoding="utf-8"?>
<sst xmlns="http://schemas.openxmlformats.org/spreadsheetml/2006/main" count="239" uniqueCount="66">
  <si>
    <t>Наименование поселений</t>
  </si>
  <si>
    <t>Дьяченковское сельское поселение</t>
  </si>
  <si>
    <t>Залиманское сельское поселение</t>
  </si>
  <si>
    <t>Липчанское сельское поселение</t>
  </si>
  <si>
    <t>Луговское сельское поселение</t>
  </si>
  <si>
    <t>Мёдовское сельское поселение</t>
  </si>
  <si>
    <t>Монастырщинское сельское поселение</t>
  </si>
  <si>
    <t>Первомайское сельское поселение</t>
  </si>
  <si>
    <t>Подколодновское сельское поселение</t>
  </si>
  <si>
    <t>Поповское сельское поселение</t>
  </si>
  <si>
    <t>Радченское сельское поселение</t>
  </si>
  <si>
    <t>Суходонецкое сельское поселение</t>
  </si>
  <si>
    <t>Твердохлебовское сельское поселение</t>
  </si>
  <si>
    <t>Филоновское сельское поселение</t>
  </si>
  <si>
    <t>Доля налоговых и неналоговых доходов местного бюджета в общем объеме доходов бюджета муниципального образования (без учета безвозмездных поступлений, имеющих целевой характер),  %, №1</t>
  </si>
  <si>
    <t>Удельный вес недоимки по земельному налогу на 1 января года, следующего за отчетным к общему объему поступления доходов в местный бюджет  поселения от земельного налога за отчетный период, %, №2</t>
  </si>
  <si>
    <t>Удельный вес недоимки по налогу на имущество физических лиц на 1 января года, следующего за отчетным к общему объему поступления доходов в местный бюджет  поселения от налога на имущество физических лиц за отчетный период, %, №3</t>
  </si>
  <si>
    <t>Доля протяженности освещенных частей улиц, проездов, набережных к их общей протяженности на конец отчетного года, %, №5</t>
  </si>
  <si>
    <t>нет</t>
  </si>
  <si>
    <t>Количество оборудованных спортивных  и детских площадок, соответствующих требованиям безопасности на 1000 жителей, единиц, №6</t>
  </si>
  <si>
    <t>Количество обустроенных мест  массового отдыха в поселении в расчете на 1000 жителей,             единиц, №7</t>
  </si>
  <si>
    <t>Наличие несанкционированных мест размещения отходов на территории поселения, единиц, №8</t>
  </si>
  <si>
    <t>Участие поселения в мероприятиях государственных программ, единиц, №10</t>
  </si>
  <si>
    <t>Государственная регистрация права собственности на объекты недвижимости, находящиеся в собственности  сельского поселения, %, №11</t>
  </si>
  <si>
    <t>Государственная регистрация права собственности на земельные участки, находящиеся  в собственности сельского     поселения, %, №12</t>
  </si>
  <si>
    <t xml:space="preserve">Наличие указателей с названием улиц и номерами домов,  количество указателей  / на одно домовладение, №13
</t>
  </si>
  <si>
    <t>Доля населения, систематически занимающегося       физической культурой и спортом от общей численности населения, проживающего на территории муниципального образования, %, №14</t>
  </si>
  <si>
    <t>Организация общественных работ на территории сельского поселения, да/нет, №15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</si>
  <si>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 автомобильных дорог общего пользования местного значения, %, №16</t>
  </si>
  <si>
    <t>организован 1 и более раз в месяц</t>
  </si>
  <si>
    <t>да</t>
  </si>
  <si>
    <t>не организован</t>
  </si>
  <si>
    <t>1 группа</t>
  </si>
  <si>
    <t>Доля расходов бюджета поселения на содержание органов местного самоуправления,  %/ ниже среднего уровня по поселениям; на уровне по поселениям; выше среднего уровня по поселениям, №9</t>
  </si>
  <si>
    <t>организован 1  раз в квартал</t>
  </si>
  <si>
    <t>Организация системного сбора и  вывоза твердых бытовых отходов: организован 1 и более раз в месяц;                              организован 1 раз в  2 месяца;  организован 1 раз в квартал;    не организован), №4</t>
  </si>
  <si>
    <t xml:space="preserve">  выше среднего по поселениям</t>
  </si>
  <si>
    <t xml:space="preserve">  выше среднег уровня  по поселениям</t>
  </si>
  <si>
    <t xml:space="preserve"> выше среднего уровня по поселениям</t>
  </si>
  <si>
    <t xml:space="preserve">  выше среднего уровня по поселениям</t>
  </si>
  <si>
    <t xml:space="preserve">  ниже среднего уровня по поселениям</t>
  </si>
  <si>
    <t>ниже среднего уровня по поселениям</t>
  </si>
  <si>
    <t xml:space="preserve"> ниже среднего уровня по поселениям</t>
  </si>
  <si>
    <t xml:space="preserve"> ниже  среднего уровня по поселениям</t>
  </si>
  <si>
    <t>Количество баллов, скорректированное на процент выполнения планового значения</t>
  </si>
  <si>
    <t>Факт 2017г.</t>
  </si>
  <si>
    <t>План 2018г.</t>
  </si>
  <si>
    <t>Факт 2018г.</t>
  </si>
  <si>
    <t>Кол-во баллов</t>
  </si>
  <si>
    <t>Количество ТОСов, организованных на территории поселения на 1000 жителей, единиц, №17</t>
  </si>
  <si>
    <t>Суммарное количество баллов, скорректированное на процент выполнения плановых значений</t>
  </si>
  <si>
    <t>Участие поселения в областных и федеральных конкурсах,                   единиц, №18</t>
  </si>
  <si>
    <t>на уровне по поселениям</t>
  </si>
  <si>
    <t>2  группа</t>
  </si>
  <si>
    <t>Оценка эффективности сельских поселений за 2018 год</t>
  </si>
  <si>
    <t>1*</t>
  </si>
  <si>
    <t>1* - призер конкурса "Лучшее муниципальное образование ВО"</t>
  </si>
  <si>
    <t>План 2018г</t>
  </si>
  <si>
    <t>Факт 2018г</t>
  </si>
  <si>
    <t>План 2018</t>
  </si>
  <si>
    <t>Факт 2017</t>
  </si>
  <si>
    <t>Факт 2018</t>
  </si>
  <si>
    <r>
      <rPr>
        <b/>
        <sz val="11"/>
        <color theme="1"/>
        <rFont val="Times New Roman"/>
        <family val="1"/>
        <charset val="204"/>
      </rPr>
      <t>Дополнитель-   ные баллы</t>
    </r>
    <r>
      <rPr>
        <sz val="11"/>
        <color theme="1"/>
        <rFont val="Times New Roman"/>
        <family val="1"/>
        <charset val="204"/>
      </rPr>
      <t xml:space="preserve">      (п. 2.7 Порядка подведения итогов)</t>
    </r>
  </si>
  <si>
    <t>ИТОГО БАЛЛОВ</t>
  </si>
  <si>
    <t xml:space="preserve">Рейтинг по группе </t>
  </si>
  <si>
    <t>Рейтинг общий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</si>
</sst>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wrapText="1"/>
    </xf>
    <xf numFmtId="2" fontId="9" fillId="5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8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center" wrapText="1"/>
    </xf>
    <xf numFmtId="0" fontId="12" fillId="0" borderId="9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FE9FB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N19"/>
  <sheetViews>
    <sheetView tabSelected="1" zoomScale="120" zoomScaleNormal="120" workbookViewId="0">
      <pane xSplit="1" ySplit="3" topLeftCell="BM7" activePane="bottomRight" state="frozen"/>
      <selection pane="topRight" activeCell="B1" sqref="B1"/>
      <selection pane="bottomLeft" activeCell="A7" sqref="A7"/>
      <selection pane="bottomRight" activeCell="CF17" sqref="CF17:CF18"/>
    </sheetView>
  </sheetViews>
  <sheetFormatPr defaultRowHeight="15"/>
  <cols>
    <col min="1" max="1" width="37" customWidth="1"/>
    <col min="2" max="2" width="8.5703125" customWidth="1"/>
    <col min="3" max="3" width="7.28515625" customWidth="1"/>
    <col min="4" max="4" width="7" customWidth="1"/>
    <col min="5" max="5" width="8.140625" customWidth="1"/>
    <col min="6" max="6" width="13.42578125" customWidth="1"/>
    <col min="7" max="7" width="9.42578125" customWidth="1"/>
    <col min="8" max="9" width="9.28515625" customWidth="1"/>
    <col min="10" max="10" width="8.5703125" customWidth="1"/>
    <col min="11" max="11" width="13.28515625" customWidth="1"/>
    <col min="12" max="12" width="7.42578125" customWidth="1"/>
    <col min="13" max="13" width="9.42578125" customWidth="1"/>
    <col min="14" max="14" width="6.7109375" customWidth="1"/>
    <col min="15" max="15" width="8.140625" customWidth="1"/>
    <col min="16" max="16" width="12" customWidth="1"/>
    <col min="17" max="17" width="13.42578125" customWidth="1"/>
    <col min="18" max="18" width="13.5703125" customWidth="1"/>
    <col min="19" max="19" width="14" customWidth="1"/>
    <col min="20" max="20" width="9.5703125" customWidth="1"/>
    <col min="21" max="21" width="7.28515625" customWidth="1"/>
    <col min="22" max="22" width="7.5703125" customWidth="1"/>
    <col min="23" max="23" width="7.85546875" customWidth="1"/>
    <col min="24" max="24" width="8" customWidth="1"/>
    <col min="25" max="25" width="10.7109375" customWidth="1"/>
    <col min="26" max="26" width="6.5703125" customWidth="1"/>
    <col min="27" max="28" width="6.42578125" customWidth="1"/>
    <col min="29" max="29" width="7.28515625" customWidth="1"/>
    <col min="30" max="30" width="7" customWidth="1"/>
    <col min="31" max="33" width="6.5703125" customWidth="1"/>
    <col min="34" max="34" width="7.140625" customWidth="1"/>
    <col min="35" max="35" width="7" customWidth="1"/>
    <col min="36" max="36" width="6.5703125" customWidth="1"/>
    <col min="37" max="37" width="8.5703125" customWidth="1"/>
    <col min="38" max="38" width="13.140625" customWidth="1"/>
    <col min="39" max="39" width="12.42578125" customWidth="1"/>
    <col min="40" max="40" width="11.85546875" customWidth="1"/>
    <col min="41" max="41" width="6.7109375" customWidth="1"/>
    <col min="42" max="42" width="5.7109375" customWidth="1"/>
    <col min="43" max="43" width="5.85546875" customWidth="1"/>
    <col min="44" max="44" width="6.7109375" customWidth="1"/>
    <col min="45" max="45" width="5.7109375" customWidth="1"/>
    <col min="46" max="46" width="6.140625" customWidth="1"/>
    <col min="47" max="47" width="5.7109375" customWidth="1"/>
    <col min="48" max="48" width="6.85546875" customWidth="1"/>
    <col min="49" max="49" width="6.5703125" customWidth="1"/>
    <col min="50" max="51" width="7.7109375" customWidth="1"/>
    <col min="52" max="52" width="7.5703125" customWidth="1"/>
    <col min="53" max="53" width="8" customWidth="1"/>
    <col min="54" max="54" width="8.28515625" customWidth="1"/>
    <col min="55" max="55" width="10" customWidth="1"/>
    <col min="56" max="56" width="6" customWidth="1"/>
    <col min="57" max="57" width="6.5703125" customWidth="1"/>
    <col min="58" max="58" width="6.140625" customWidth="1"/>
    <col min="59" max="59" width="6.28515625" customWidth="1"/>
    <col min="60" max="60" width="6" customWidth="1"/>
    <col min="61" max="62" width="6.28515625" customWidth="1"/>
    <col min="63" max="63" width="6.85546875" customWidth="1"/>
    <col min="64" max="64" width="9.42578125" customWidth="1"/>
    <col min="65" max="66" width="5.7109375" customWidth="1"/>
    <col min="67" max="67" width="5.42578125" customWidth="1"/>
    <col min="68" max="68" width="5.28515625" customWidth="1"/>
    <col min="69" max="69" width="8.140625" customWidth="1"/>
    <col min="70" max="70" width="6.7109375" customWidth="1"/>
    <col min="71" max="71" width="8" customWidth="1"/>
    <col min="72" max="72" width="7.42578125" customWidth="1"/>
    <col min="73" max="73" width="9.5703125" customWidth="1"/>
    <col min="74" max="74" width="6.28515625" customWidth="1"/>
    <col min="75" max="75" width="5.7109375" customWidth="1"/>
    <col min="76" max="76" width="5.5703125" customWidth="1"/>
    <col min="77" max="77" width="6" customWidth="1"/>
    <col min="78" max="78" width="4.7109375" customWidth="1"/>
    <col min="79" max="79" width="5.140625" customWidth="1"/>
    <col min="80" max="80" width="5.42578125" customWidth="1"/>
    <col min="81" max="81" width="5.140625" customWidth="1"/>
    <col min="82" max="82" width="10.42578125" customWidth="1"/>
  </cols>
  <sheetData>
    <row r="1" spans="1:794">
      <c r="A1" s="1"/>
      <c r="B1" s="95" t="s">
        <v>54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4" ht="65.25" customHeight="1">
      <c r="A2" s="93" t="s">
        <v>0</v>
      </c>
      <c r="B2" s="96" t="s">
        <v>14</v>
      </c>
      <c r="C2" s="97"/>
      <c r="D2" s="97"/>
      <c r="E2" s="97"/>
      <c r="F2" s="98"/>
      <c r="G2" s="96" t="s">
        <v>15</v>
      </c>
      <c r="H2" s="99"/>
      <c r="I2" s="99"/>
      <c r="J2" s="99"/>
      <c r="K2" s="100"/>
      <c r="L2" s="96" t="s">
        <v>16</v>
      </c>
      <c r="M2" s="99"/>
      <c r="N2" s="99"/>
      <c r="O2" s="99"/>
      <c r="P2" s="99"/>
      <c r="Q2" s="91" t="s">
        <v>35</v>
      </c>
      <c r="R2" s="92"/>
      <c r="S2" s="92"/>
      <c r="T2" s="92"/>
      <c r="U2" s="83" t="s">
        <v>17</v>
      </c>
      <c r="V2" s="84"/>
      <c r="W2" s="84"/>
      <c r="X2" s="84"/>
      <c r="Y2" s="85"/>
      <c r="Z2" s="83" t="s">
        <v>19</v>
      </c>
      <c r="AA2" s="84"/>
      <c r="AB2" s="84"/>
      <c r="AC2" s="84"/>
      <c r="AD2" s="83" t="s">
        <v>20</v>
      </c>
      <c r="AE2" s="84"/>
      <c r="AF2" s="84"/>
      <c r="AG2" s="84"/>
      <c r="AH2" s="83" t="s">
        <v>21</v>
      </c>
      <c r="AI2" s="84"/>
      <c r="AJ2" s="84"/>
      <c r="AK2" s="84"/>
      <c r="AL2" s="83" t="s">
        <v>33</v>
      </c>
      <c r="AM2" s="84"/>
      <c r="AN2" s="84"/>
      <c r="AO2" s="84"/>
      <c r="AP2" s="83" t="s">
        <v>22</v>
      </c>
      <c r="AQ2" s="84"/>
      <c r="AR2" s="84"/>
      <c r="AS2" s="84"/>
      <c r="AT2" s="83" t="s">
        <v>23</v>
      </c>
      <c r="AU2" s="84"/>
      <c r="AV2" s="84"/>
      <c r="AW2" s="84"/>
      <c r="AX2" s="85"/>
      <c r="AY2" s="83" t="s">
        <v>24</v>
      </c>
      <c r="AZ2" s="84"/>
      <c r="BA2" s="84"/>
      <c r="BB2" s="84"/>
      <c r="BC2" s="85"/>
      <c r="BD2" s="83" t="s">
        <v>25</v>
      </c>
      <c r="BE2" s="84"/>
      <c r="BF2" s="84"/>
      <c r="BG2" s="84"/>
      <c r="BH2" s="83" t="s">
        <v>26</v>
      </c>
      <c r="BI2" s="84"/>
      <c r="BJ2" s="84"/>
      <c r="BK2" s="84"/>
      <c r="BL2" s="85"/>
      <c r="BM2" s="90" t="s">
        <v>27</v>
      </c>
      <c r="BN2" s="90"/>
      <c r="BO2" s="90"/>
      <c r="BP2" s="90"/>
      <c r="BQ2" s="83" t="s">
        <v>28</v>
      </c>
      <c r="BR2" s="84"/>
      <c r="BS2" s="84"/>
      <c r="BT2" s="84"/>
      <c r="BU2" s="85"/>
      <c r="BV2" s="88" t="s">
        <v>49</v>
      </c>
      <c r="BW2" s="89"/>
      <c r="BX2" s="89"/>
      <c r="BY2" s="89"/>
      <c r="BZ2" s="88" t="s">
        <v>51</v>
      </c>
      <c r="CA2" s="89"/>
      <c r="CB2" s="89"/>
      <c r="CC2" s="89"/>
      <c r="CD2" s="73" t="s">
        <v>50</v>
      </c>
      <c r="CE2" s="75" t="s">
        <v>62</v>
      </c>
      <c r="CF2" s="77" t="s">
        <v>63</v>
      </c>
      <c r="CG2" s="79" t="s">
        <v>64</v>
      </c>
      <c r="CH2" s="81" t="s">
        <v>65</v>
      </c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</row>
    <row r="3" spans="1:794" ht="81" customHeight="1">
      <c r="A3" s="94"/>
      <c r="B3" s="8" t="s">
        <v>45</v>
      </c>
      <c r="C3" s="8" t="s">
        <v>46</v>
      </c>
      <c r="D3" s="8" t="s">
        <v>47</v>
      </c>
      <c r="E3" s="34" t="s">
        <v>48</v>
      </c>
      <c r="F3" s="37" t="s">
        <v>44</v>
      </c>
      <c r="G3" s="8" t="s">
        <v>45</v>
      </c>
      <c r="H3" s="8" t="s">
        <v>46</v>
      </c>
      <c r="I3" s="8" t="s">
        <v>47</v>
      </c>
      <c r="J3" s="34" t="s">
        <v>48</v>
      </c>
      <c r="K3" s="37" t="s">
        <v>44</v>
      </c>
      <c r="L3" s="8" t="s">
        <v>45</v>
      </c>
      <c r="M3" s="8" t="s">
        <v>46</v>
      </c>
      <c r="N3" s="8" t="s">
        <v>47</v>
      </c>
      <c r="O3" s="34" t="s">
        <v>48</v>
      </c>
      <c r="P3" s="37" t="s">
        <v>44</v>
      </c>
      <c r="Q3" s="8" t="s">
        <v>45</v>
      </c>
      <c r="R3" s="8" t="s">
        <v>46</v>
      </c>
      <c r="S3" s="8" t="s">
        <v>47</v>
      </c>
      <c r="T3" s="34" t="s">
        <v>48</v>
      </c>
      <c r="U3" s="8" t="s">
        <v>45</v>
      </c>
      <c r="V3" s="8" t="s">
        <v>46</v>
      </c>
      <c r="W3" s="8" t="s">
        <v>47</v>
      </c>
      <c r="X3" s="34" t="s">
        <v>48</v>
      </c>
      <c r="Y3" s="37" t="s">
        <v>44</v>
      </c>
      <c r="Z3" s="8" t="s">
        <v>45</v>
      </c>
      <c r="AA3" s="8" t="s">
        <v>46</v>
      </c>
      <c r="AB3" s="8" t="s">
        <v>47</v>
      </c>
      <c r="AC3" s="34" t="s">
        <v>48</v>
      </c>
      <c r="AD3" s="8" t="s">
        <v>45</v>
      </c>
      <c r="AE3" s="8" t="s">
        <v>46</v>
      </c>
      <c r="AF3" s="8" t="s">
        <v>47</v>
      </c>
      <c r="AG3" s="34" t="s">
        <v>48</v>
      </c>
      <c r="AH3" s="8" t="s">
        <v>45</v>
      </c>
      <c r="AI3" s="8" t="s">
        <v>46</v>
      </c>
      <c r="AJ3" s="8" t="s">
        <v>47</v>
      </c>
      <c r="AK3" s="34" t="s">
        <v>48</v>
      </c>
      <c r="AL3" s="8" t="s">
        <v>45</v>
      </c>
      <c r="AM3" s="8" t="s">
        <v>46</v>
      </c>
      <c r="AN3" s="8" t="s">
        <v>47</v>
      </c>
      <c r="AO3" s="64" t="s">
        <v>48</v>
      </c>
      <c r="AP3" s="8" t="s">
        <v>45</v>
      </c>
      <c r="AQ3" s="8" t="s">
        <v>46</v>
      </c>
      <c r="AR3" s="8" t="s">
        <v>47</v>
      </c>
      <c r="AS3" s="64" t="s">
        <v>48</v>
      </c>
      <c r="AT3" s="8" t="s">
        <v>45</v>
      </c>
      <c r="AU3" s="8" t="s">
        <v>46</v>
      </c>
      <c r="AV3" s="8" t="s">
        <v>47</v>
      </c>
      <c r="AW3" s="64" t="s">
        <v>48</v>
      </c>
      <c r="AX3" s="37" t="s">
        <v>44</v>
      </c>
      <c r="AY3" s="8" t="s">
        <v>45</v>
      </c>
      <c r="AZ3" s="8" t="s">
        <v>46</v>
      </c>
      <c r="BA3" s="8" t="s">
        <v>47</v>
      </c>
      <c r="BB3" s="34" t="s">
        <v>48</v>
      </c>
      <c r="BC3" s="37" t="s">
        <v>44</v>
      </c>
      <c r="BD3" s="8" t="s">
        <v>45</v>
      </c>
      <c r="BE3" s="8" t="s">
        <v>46</v>
      </c>
      <c r="BF3" s="8" t="s">
        <v>47</v>
      </c>
      <c r="BG3" s="37" t="s">
        <v>48</v>
      </c>
      <c r="BH3" s="8" t="s">
        <v>45</v>
      </c>
      <c r="BI3" s="8" t="s">
        <v>46</v>
      </c>
      <c r="BJ3" s="8" t="s">
        <v>47</v>
      </c>
      <c r="BK3" s="34" t="s">
        <v>48</v>
      </c>
      <c r="BL3" s="65" t="s">
        <v>44</v>
      </c>
      <c r="BM3" s="8" t="s">
        <v>45</v>
      </c>
      <c r="BN3" s="8" t="s">
        <v>57</v>
      </c>
      <c r="BO3" s="8" t="s">
        <v>58</v>
      </c>
      <c r="BP3" s="37" t="s">
        <v>48</v>
      </c>
      <c r="BQ3" s="8" t="s">
        <v>45</v>
      </c>
      <c r="BR3" s="8" t="s">
        <v>57</v>
      </c>
      <c r="BS3" s="8" t="s">
        <v>47</v>
      </c>
      <c r="BT3" s="37" t="s">
        <v>48</v>
      </c>
      <c r="BU3" s="65" t="s">
        <v>44</v>
      </c>
      <c r="BV3" s="8" t="s">
        <v>45</v>
      </c>
      <c r="BW3" s="8" t="s">
        <v>46</v>
      </c>
      <c r="BX3" s="8" t="s">
        <v>47</v>
      </c>
      <c r="BY3" s="37" t="s">
        <v>48</v>
      </c>
      <c r="BZ3" s="8" t="s">
        <v>60</v>
      </c>
      <c r="CA3" s="8" t="s">
        <v>59</v>
      </c>
      <c r="CB3" s="8" t="s">
        <v>61</v>
      </c>
      <c r="CC3" s="37" t="s">
        <v>48</v>
      </c>
      <c r="CD3" s="74"/>
      <c r="CE3" s="76"/>
      <c r="CF3" s="78"/>
      <c r="CG3" s="80"/>
      <c r="CH3" s="8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</row>
    <row r="4" spans="1:794" ht="19.5" customHeight="1">
      <c r="A4" s="22" t="s">
        <v>32</v>
      </c>
      <c r="B4" s="23"/>
      <c r="C4" s="23"/>
      <c r="D4" s="23"/>
      <c r="E4" s="23"/>
      <c r="F4" s="23"/>
      <c r="G4" s="23"/>
      <c r="H4" s="23"/>
      <c r="I4" s="2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26"/>
      <c r="AM4" s="24"/>
      <c r="AN4" s="25"/>
      <c r="AO4" s="51"/>
      <c r="AP4" s="13"/>
      <c r="AQ4" s="13"/>
      <c r="AR4" s="13"/>
      <c r="AS4" s="13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3"/>
      <c r="CF4" s="23"/>
      <c r="CG4" s="23"/>
      <c r="CH4" s="23"/>
    </row>
    <row r="5" spans="1:794" ht="24.75" customHeight="1">
      <c r="A5" s="33" t="s">
        <v>1</v>
      </c>
      <c r="B5" s="4">
        <v>43.7</v>
      </c>
      <c r="C5" s="5">
        <v>60.7</v>
      </c>
      <c r="D5" s="4">
        <v>50.6</v>
      </c>
      <c r="E5" s="43">
        <v>2</v>
      </c>
      <c r="F5" s="57">
        <f t="shared" ref="F5:F10" si="0">D5/C5*E5</f>
        <v>1.6672158154859966</v>
      </c>
      <c r="G5" s="4">
        <v>20.7</v>
      </c>
      <c r="H5" s="12">
        <v>14</v>
      </c>
      <c r="I5" s="4">
        <v>28.1</v>
      </c>
      <c r="J5" s="43">
        <v>1</v>
      </c>
      <c r="K5" s="57">
        <f t="shared" ref="K5:K10" si="1">H5/I5*J5</f>
        <v>0.49822064056939497</v>
      </c>
      <c r="L5" s="4">
        <v>72.8</v>
      </c>
      <c r="M5" s="4">
        <v>42.3</v>
      </c>
      <c r="N5" s="4">
        <v>84.1</v>
      </c>
      <c r="O5" s="43">
        <v>0</v>
      </c>
      <c r="P5" s="57">
        <f t="shared" ref="P5:P10" si="2">M5/N5*O5</f>
        <v>0</v>
      </c>
      <c r="Q5" s="18" t="s">
        <v>34</v>
      </c>
      <c r="R5" s="18" t="s">
        <v>34</v>
      </c>
      <c r="S5" s="18" t="s">
        <v>34</v>
      </c>
      <c r="T5" s="43">
        <v>1</v>
      </c>
      <c r="U5" s="4">
        <v>35</v>
      </c>
      <c r="V5" s="4">
        <v>40</v>
      </c>
      <c r="W5" s="4">
        <v>62</v>
      </c>
      <c r="X5" s="43">
        <v>1</v>
      </c>
      <c r="Y5" s="58">
        <f t="shared" ref="Y5:Y10" si="3">W5/V5*X5</f>
        <v>1.55</v>
      </c>
      <c r="Z5" s="5">
        <v>3.4</v>
      </c>
      <c r="AA5" s="5">
        <v>3.4</v>
      </c>
      <c r="AB5" s="5">
        <v>3.4</v>
      </c>
      <c r="AC5" s="43">
        <v>1</v>
      </c>
      <c r="AD5" s="5">
        <v>0</v>
      </c>
      <c r="AE5" s="5">
        <v>0</v>
      </c>
      <c r="AF5" s="5">
        <v>0</v>
      </c>
      <c r="AG5" s="43">
        <v>0</v>
      </c>
      <c r="AH5" s="5">
        <v>1</v>
      </c>
      <c r="AI5" s="5">
        <v>1</v>
      </c>
      <c r="AJ5" s="5">
        <v>1</v>
      </c>
      <c r="AK5" s="43">
        <v>-1</v>
      </c>
      <c r="AL5" s="39" t="s">
        <v>40</v>
      </c>
      <c r="AM5" s="39" t="s">
        <v>40</v>
      </c>
      <c r="AN5" s="39" t="s">
        <v>40</v>
      </c>
      <c r="AO5" s="52">
        <v>3</v>
      </c>
      <c r="AP5" s="5">
        <v>2</v>
      </c>
      <c r="AQ5" s="5">
        <v>1</v>
      </c>
      <c r="AR5" s="5">
        <v>2</v>
      </c>
      <c r="AS5" s="43">
        <v>2</v>
      </c>
      <c r="AT5" s="5">
        <v>80</v>
      </c>
      <c r="AU5" s="5">
        <v>80</v>
      </c>
      <c r="AV5" s="4">
        <v>82</v>
      </c>
      <c r="AW5" s="43">
        <v>3</v>
      </c>
      <c r="AX5" s="58">
        <f t="shared" ref="AX5:AX10" si="4">AV5/AU5*AW5</f>
        <v>3.0749999999999997</v>
      </c>
      <c r="AY5" s="5">
        <v>80</v>
      </c>
      <c r="AZ5" s="5">
        <v>80</v>
      </c>
      <c r="BA5" s="5">
        <v>82</v>
      </c>
      <c r="BB5" s="43">
        <v>3</v>
      </c>
      <c r="BC5" s="58">
        <f t="shared" ref="BC5:BC10" si="5">BA5/AZ5*BB5</f>
        <v>3.0749999999999997</v>
      </c>
      <c r="BD5" s="5">
        <v>1</v>
      </c>
      <c r="BE5" s="5">
        <v>1</v>
      </c>
      <c r="BF5" s="5">
        <v>1</v>
      </c>
      <c r="BG5" s="43">
        <v>3</v>
      </c>
      <c r="BH5" s="5">
        <v>43</v>
      </c>
      <c r="BI5" s="5">
        <v>45</v>
      </c>
      <c r="BJ5" s="5">
        <v>59.9</v>
      </c>
      <c r="BK5" s="43">
        <v>3</v>
      </c>
      <c r="BL5" s="58">
        <f t="shared" ref="BL5:BL10" si="6">BJ5/BI5*BK5</f>
        <v>3.9933333333333332</v>
      </c>
      <c r="BM5" s="28" t="s">
        <v>18</v>
      </c>
      <c r="BN5" s="28" t="s">
        <v>18</v>
      </c>
      <c r="BO5" s="28" t="s">
        <v>30</v>
      </c>
      <c r="BP5" s="56">
        <v>3</v>
      </c>
      <c r="BQ5" s="5">
        <v>71.8</v>
      </c>
      <c r="BR5" s="5">
        <v>41.9</v>
      </c>
      <c r="BS5" s="5">
        <v>38.9</v>
      </c>
      <c r="BT5" s="43">
        <v>3</v>
      </c>
      <c r="BU5" s="58">
        <f t="shared" ref="BU5:BU10" si="7">BR5/BS5*BT5</f>
        <v>3.2313624678663242</v>
      </c>
      <c r="BV5" s="5">
        <v>1.03</v>
      </c>
      <c r="BW5" s="5">
        <v>1.03</v>
      </c>
      <c r="BX5" s="5">
        <v>1.03</v>
      </c>
      <c r="BY5" s="43">
        <v>1</v>
      </c>
      <c r="BZ5" s="28">
        <v>1</v>
      </c>
      <c r="CA5" s="28">
        <v>1</v>
      </c>
      <c r="CB5" s="28">
        <v>4</v>
      </c>
      <c r="CC5" s="56">
        <v>3</v>
      </c>
      <c r="CD5" s="62">
        <f>F5+K5+P5+T5+Y5+AC5+AG5+AK5+AO5+AS5+AX5+BC5+BG5+BL5+BP5+BU5+BY5+CC5</f>
        <v>33.09013225725505</v>
      </c>
      <c r="CE5" s="62">
        <v>8</v>
      </c>
      <c r="CF5" s="66">
        <f>CD5+CE5</f>
        <v>41.09013225725505</v>
      </c>
      <c r="CG5" s="67">
        <v>2</v>
      </c>
      <c r="CH5" s="68">
        <v>4</v>
      </c>
    </row>
    <row r="6" spans="1:794" ht="27" customHeight="1">
      <c r="A6" s="33" t="s">
        <v>2</v>
      </c>
      <c r="B6" s="4">
        <v>76.599999999999994</v>
      </c>
      <c r="C6" s="5">
        <v>64.5</v>
      </c>
      <c r="D6" s="4">
        <v>64.900000000000006</v>
      </c>
      <c r="E6" s="43">
        <v>3</v>
      </c>
      <c r="F6" s="57">
        <f t="shared" si="0"/>
        <v>3.0186046511627911</v>
      </c>
      <c r="G6" s="12">
        <v>18</v>
      </c>
      <c r="H6" s="4">
        <v>17.2</v>
      </c>
      <c r="I6" s="12">
        <v>15.6</v>
      </c>
      <c r="J6" s="54">
        <v>2</v>
      </c>
      <c r="K6" s="57">
        <f t="shared" si="1"/>
        <v>2.2051282051282053</v>
      </c>
      <c r="L6" s="4">
        <v>51.3</v>
      </c>
      <c r="M6" s="4">
        <v>48.6</v>
      </c>
      <c r="N6" s="4">
        <v>56.5</v>
      </c>
      <c r="O6" s="43">
        <v>0</v>
      </c>
      <c r="P6" s="57">
        <f t="shared" si="2"/>
        <v>0</v>
      </c>
      <c r="Q6" s="18" t="s">
        <v>29</v>
      </c>
      <c r="R6" s="18" t="s">
        <v>29</v>
      </c>
      <c r="S6" s="18" t="s">
        <v>29</v>
      </c>
      <c r="T6" s="43">
        <v>3</v>
      </c>
      <c r="U6" s="4">
        <v>86</v>
      </c>
      <c r="V6" s="4">
        <v>88</v>
      </c>
      <c r="W6" s="4">
        <v>88</v>
      </c>
      <c r="X6" s="43">
        <v>2</v>
      </c>
      <c r="Y6" s="58">
        <f t="shared" si="3"/>
        <v>2</v>
      </c>
      <c r="Z6" s="5">
        <v>1.82</v>
      </c>
      <c r="AA6" s="5">
        <v>1.82</v>
      </c>
      <c r="AB6" s="5">
        <v>1.82</v>
      </c>
      <c r="AC6" s="43">
        <v>1</v>
      </c>
      <c r="AD6" s="5">
        <v>0</v>
      </c>
      <c r="AE6" s="5">
        <v>0</v>
      </c>
      <c r="AF6" s="5">
        <v>0</v>
      </c>
      <c r="AG6" s="43">
        <v>0</v>
      </c>
      <c r="AH6" s="5">
        <v>0</v>
      </c>
      <c r="AI6" s="5">
        <v>0</v>
      </c>
      <c r="AJ6" s="5">
        <v>0</v>
      </c>
      <c r="AK6" s="43">
        <v>0</v>
      </c>
      <c r="AL6" s="18" t="s">
        <v>42</v>
      </c>
      <c r="AM6" s="18" t="s">
        <v>37</v>
      </c>
      <c r="AN6" s="18" t="s">
        <v>37</v>
      </c>
      <c r="AO6" s="49">
        <v>0</v>
      </c>
      <c r="AP6" s="5">
        <v>2</v>
      </c>
      <c r="AQ6" s="5">
        <v>1</v>
      </c>
      <c r="AR6" s="5">
        <v>1</v>
      </c>
      <c r="AS6" s="43">
        <v>1</v>
      </c>
      <c r="AT6" s="5">
        <v>86</v>
      </c>
      <c r="AU6" s="5">
        <v>86</v>
      </c>
      <c r="AV6" s="4">
        <v>86</v>
      </c>
      <c r="AW6" s="43">
        <v>3</v>
      </c>
      <c r="AX6" s="58">
        <f t="shared" si="4"/>
        <v>3</v>
      </c>
      <c r="AY6" s="5">
        <v>80</v>
      </c>
      <c r="AZ6" s="5">
        <v>80</v>
      </c>
      <c r="BA6" s="5">
        <v>82</v>
      </c>
      <c r="BB6" s="43">
        <v>3</v>
      </c>
      <c r="BC6" s="58">
        <f t="shared" si="5"/>
        <v>3.0749999999999997</v>
      </c>
      <c r="BD6" s="5">
        <v>0.9</v>
      </c>
      <c r="BE6" s="5">
        <v>0.9</v>
      </c>
      <c r="BF6" s="5">
        <v>0.9</v>
      </c>
      <c r="BG6" s="43">
        <v>1</v>
      </c>
      <c r="BH6" s="5">
        <v>41</v>
      </c>
      <c r="BI6" s="5">
        <v>45</v>
      </c>
      <c r="BJ6" s="5">
        <v>45</v>
      </c>
      <c r="BK6" s="43">
        <v>3</v>
      </c>
      <c r="BL6" s="58">
        <f t="shared" si="6"/>
        <v>3</v>
      </c>
      <c r="BM6" s="5" t="s">
        <v>30</v>
      </c>
      <c r="BN6" s="28" t="s">
        <v>30</v>
      </c>
      <c r="BO6" s="28" t="s">
        <v>30</v>
      </c>
      <c r="BP6" s="43">
        <v>3</v>
      </c>
      <c r="BQ6" s="5">
        <v>43.4</v>
      </c>
      <c r="BR6" s="5">
        <v>42.3</v>
      </c>
      <c r="BS6" s="5">
        <v>39.299999999999997</v>
      </c>
      <c r="BT6" s="43">
        <v>3</v>
      </c>
      <c r="BU6" s="58">
        <f t="shared" si="7"/>
        <v>3.229007633587786</v>
      </c>
      <c r="BV6" s="5">
        <v>0.3</v>
      </c>
      <c r="BW6" s="5">
        <v>0.25</v>
      </c>
      <c r="BX6" s="5">
        <v>0.25</v>
      </c>
      <c r="BY6" s="43">
        <v>1</v>
      </c>
      <c r="BZ6" s="28">
        <v>2</v>
      </c>
      <c r="CA6" s="28">
        <v>2</v>
      </c>
      <c r="CB6" s="28">
        <v>2</v>
      </c>
      <c r="CC6" s="56">
        <v>2</v>
      </c>
      <c r="CD6" s="62">
        <f t="shared" ref="CD6:CD10" si="8">F6+K6+P6+T6+Y6+AC6+AG6+AK6+AO6+AS6+AX6+BC6+BG6+BL6+BP6+BU6+BY6+CC6</f>
        <v>31.527740489878781</v>
      </c>
      <c r="CE6" s="62">
        <v>9</v>
      </c>
      <c r="CF6" s="66">
        <f t="shared" ref="CF6:CF10" si="9">CD6+CE6</f>
        <v>40.527740489878781</v>
      </c>
      <c r="CG6" s="67">
        <v>3</v>
      </c>
      <c r="CH6" s="68">
        <v>6</v>
      </c>
    </row>
    <row r="7" spans="1:794" ht="26.25" customHeight="1">
      <c r="A7" s="10" t="s">
        <v>4</v>
      </c>
      <c r="B7" s="4">
        <v>38.1</v>
      </c>
      <c r="C7" s="5">
        <v>37.700000000000003</v>
      </c>
      <c r="D7" s="4">
        <v>28.3</v>
      </c>
      <c r="E7" s="43">
        <v>0</v>
      </c>
      <c r="F7" s="57">
        <f t="shared" si="0"/>
        <v>0</v>
      </c>
      <c r="G7" s="4">
        <v>13.3</v>
      </c>
      <c r="H7" s="4">
        <v>10.9</v>
      </c>
      <c r="I7" s="4">
        <v>17.3</v>
      </c>
      <c r="J7" s="54">
        <v>2</v>
      </c>
      <c r="K7" s="57">
        <f t="shared" si="1"/>
        <v>1.2601156069364161</v>
      </c>
      <c r="L7" s="4">
        <v>30.3</v>
      </c>
      <c r="M7" s="12">
        <v>22</v>
      </c>
      <c r="N7" s="4">
        <v>32</v>
      </c>
      <c r="O7" s="43">
        <v>0</v>
      </c>
      <c r="P7" s="57">
        <f t="shared" si="2"/>
        <v>0</v>
      </c>
      <c r="Q7" s="18" t="s">
        <v>29</v>
      </c>
      <c r="R7" s="18" t="s">
        <v>29</v>
      </c>
      <c r="S7" s="18" t="s">
        <v>29</v>
      </c>
      <c r="T7" s="43">
        <v>3</v>
      </c>
      <c r="U7" s="4">
        <v>79.400000000000006</v>
      </c>
      <c r="V7" s="4">
        <v>91</v>
      </c>
      <c r="W7" s="4">
        <v>91</v>
      </c>
      <c r="X7" s="43">
        <v>3</v>
      </c>
      <c r="Y7" s="58">
        <f t="shared" si="3"/>
        <v>3</v>
      </c>
      <c r="Z7" s="5">
        <v>4.2</v>
      </c>
      <c r="AA7" s="5">
        <v>4.2</v>
      </c>
      <c r="AB7" s="5">
        <v>4.2</v>
      </c>
      <c r="AC7" s="43">
        <v>2</v>
      </c>
      <c r="AD7" s="5">
        <v>1.05</v>
      </c>
      <c r="AE7" s="5">
        <v>1.05</v>
      </c>
      <c r="AF7" s="5">
        <v>1.06</v>
      </c>
      <c r="AG7" s="43">
        <v>3</v>
      </c>
      <c r="AH7" s="5">
        <v>0</v>
      </c>
      <c r="AI7" s="5">
        <v>0</v>
      </c>
      <c r="AJ7" s="5">
        <v>0</v>
      </c>
      <c r="AK7" s="43">
        <v>0</v>
      </c>
      <c r="AL7" s="19" t="s">
        <v>42</v>
      </c>
      <c r="AM7" s="19" t="s">
        <v>42</v>
      </c>
      <c r="AN7" s="19" t="s">
        <v>42</v>
      </c>
      <c r="AO7" s="53">
        <v>3</v>
      </c>
      <c r="AP7" s="5">
        <v>3</v>
      </c>
      <c r="AQ7" s="5">
        <v>4</v>
      </c>
      <c r="AR7" s="5">
        <v>5</v>
      </c>
      <c r="AS7" s="43">
        <v>3</v>
      </c>
      <c r="AT7" s="36">
        <v>100</v>
      </c>
      <c r="AU7" s="36">
        <v>100</v>
      </c>
      <c r="AV7" s="11">
        <v>100</v>
      </c>
      <c r="AW7" s="54">
        <v>3</v>
      </c>
      <c r="AX7" s="58">
        <f t="shared" si="4"/>
        <v>3</v>
      </c>
      <c r="AY7" s="36">
        <v>100</v>
      </c>
      <c r="AZ7" s="36">
        <v>100</v>
      </c>
      <c r="BA7" s="36">
        <v>100</v>
      </c>
      <c r="BB7" s="54">
        <v>3</v>
      </c>
      <c r="BC7" s="58">
        <f t="shared" si="5"/>
        <v>3</v>
      </c>
      <c r="BD7" s="5">
        <v>1</v>
      </c>
      <c r="BE7" s="5">
        <v>1</v>
      </c>
      <c r="BF7" s="5">
        <v>1</v>
      </c>
      <c r="BG7" s="43">
        <v>3</v>
      </c>
      <c r="BH7" s="5">
        <v>43</v>
      </c>
      <c r="BI7" s="5">
        <v>45</v>
      </c>
      <c r="BJ7" s="5">
        <v>45</v>
      </c>
      <c r="BK7" s="43">
        <v>3</v>
      </c>
      <c r="BL7" s="58">
        <f t="shared" si="6"/>
        <v>3</v>
      </c>
      <c r="BM7" s="5" t="s">
        <v>30</v>
      </c>
      <c r="BN7" s="28" t="s">
        <v>30</v>
      </c>
      <c r="BO7" s="28" t="s">
        <v>30</v>
      </c>
      <c r="BP7" s="43">
        <v>3</v>
      </c>
      <c r="BQ7" s="31">
        <v>87.8</v>
      </c>
      <c r="BR7" s="31">
        <v>78.599999999999994</v>
      </c>
      <c r="BS7" s="31">
        <v>62.3</v>
      </c>
      <c r="BT7" s="44">
        <v>2</v>
      </c>
      <c r="BU7" s="58">
        <f t="shared" si="7"/>
        <v>2.523274478330658</v>
      </c>
      <c r="BV7" s="5">
        <v>2.1</v>
      </c>
      <c r="BW7" s="5">
        <v>2.1</v>
      </c>
      <c r="BX7" s="5">
        <v>2.1</v>
      </c>
      <c r="BY7" s="43">
        <v>2</v>
      </c>
      <c r="BZ7" s="5">
        <v>3</v>
      </c>
      <c r="CA7" s="5">
        <v>3</v>
      </c>
      <c r="CB7" s="5">
        <v>3</v>
      </c>
      <c r="CC7" s="43">
        <v>3</v>
      </c>
      <c r="CD7" s="62">
        <f t="shared" si="8"/>
        <v>40.783390085267072</v>
      </c>
      <c r="CE7" s="62">
        <v>13</v>
      </c>
      <c r="CF7" s="66">
        <f t="shared" si="9"/>
        <v>53.783390085267072</v>
      </c>
      <c r="CG7" s="67">
        <v>1</v>
      </c>
      <c r="CH7" s="68">
        <v>2</v>
      </c>
    </row>
    <row r="8" spans="1:794" ht="24" customHeight="1">
      <c r="A8" s="10" t="s">
        <v>8</v>
      </c>
      <c r="B8" s="12">
        <v>32</v>
      </c>
      <c r="C8" s="15">
        <v>32.1</v>
      </c>
      <c r="D8" s="4">
        <v>34.700000000000003</v>
      </c>
      <c r="E8" s="54">
        <v>1</v>
      </c>
      <c r="F8" s="57">
        <f t="shared" si="0"/>
        <v>1.0809968847352025</v>
      </c>
      <c r="G8" s="16">
        <v>19</v>
      </c>
      <c r="H8" s="6">
        <v>18.2</v>
      </c>
      <c r="I8" s="16">
        <v>21.9</v>
      </c>
      <c r="J8" s="59">
        <v>1</v>
      </c>
      <c r="K8" s="57">
        <f t="shared" si="1"/>
        <v>0.83105022831050235</v>
      </c>
      <c r="L8" s="6">
        <v>41.3</v>
      </c>
      <c r="M8" s="16">
        <v>27</v>
      </c>
      <c r="N8" s="6">
        <v>28</v>
      </c>
      <c r="O8" s="42">
        <v>1</v>
      </c>
      <c r="P8" s="57">
        <f t="shared" si="2"/>
        <v>0.9642857142857143</v>
      </c>
      <c r="Q8" s="18" t="s">
        <v>29</v>
      </c>
      <c r="R8" s="18" t="s">
        <v>29</v>
      </c>
      <c r="S8" s="18" t="s">
        <v>29</v>
      </c>
      <c r="T8" s="43">
        <v>3</v>
      </c>
      <c r="U8" s="9">
        <v>37</v>
      </c>
      <c r="V8" s="9">
        <v>39</v>
      </c>
      <c r="W8" s="9">
        <v>39</v>
      </c>
      <c r="X8" s="46">
        <v>0</v>
      </c>
      <c r="Y8" s="58">
        <f t="shared" si="3"/>
        <v>0</v>
      </c>
      <c r="Z8" s="15">
        <v>3.34</v>
      </c>
      <c r="AA8" s="15">
        <v>3.34</v>
      </c>
      <c r="AB8" s="15">
        <v>3.38</v>
      </c>
      <c r="AC8" s="46">
        <v>1</v>
      </c>
      <c r="AD8" s="5">
        <v>0</v>
      </c>
      <c r="AE8" s="5">
        <v>0</v>
      </c>
      <c r="AF8" s="5">
        <v>0</v>
      </c>
      <c r="AG8" s="43">
        <v>0</v>
      </c>
      <c r="AH8" s="17">
        <v>3</v>
      </c>
      <c r="AI8" s="17">
        <v>0</v>
      </c>
      <c r="AJ8" s="17">
        <v>0</v>
      </c>
      <c r="AK8" s="48">
        <v>0</v>
      </c>
      <c r="AL8" s="40" t="s">
        <v>42</v>
      </c>
      <c r="AM8" s="40" t="s">
        <v>42</v>
      </c>
      <c r="AN8" s="40" t="s">
        <v>42</v>
      </c>
      <c r="AO8" s="50">
        <v>3</v>
      </c>
      <c r="AP8" s="5">
        <v>2</v>
      </c>
      <c r="AQ8" s="5">
        <v>1</v>
      </c>
      <c r="AR8" s="5">
        <v>1</v>
      </c>
      <c r="AS8" s="43">
        <v>1</v>
      </c>
      <c r="AT8" s="5">
        <v>51.9</v>
      </c>
      <c r="AU8" s="5">
        <v>82</v>
      </c>
      <c r="AV8" s="4">
        <v>85</v>
      </c>
      <c r="AW8" s="43">
        <v>3</v>
      </c>
      <c r="AX8" s="58">
        <f t="shared" si="4"/>
        <v>3.1097560975609757</v>
      </c>
      <c r="AY8" s="5">
        <v>52.2</v>
      </c>
      <c r="AZ8" s="5">
        <v>70</v>
      </c>
      <c r="BA8" s="5">
        <v>74</v>
      </c>
      <c r="BB8" s="43">
        <v>2</v>
      </c>
      <c r="BC8" s="58">
        <f t="shared" si="5"/>
        <v>2.1142857142857143</v>
      </c>
      <c r="BD8" s="5">
        <v>1</v>
      </c>
      <c r="BE8" s="5">
        <v>1</v>
      </c>
      <c r="BF8" s="5">
        <v>1</v>
      </c>
      <c r="BG8" s="43">
        <v>3</v>
      </c>
      <c r="BH8" s="5">
        <v>41</v>
      </c>
      <c r="BI8" s="5">
        <v>45</v>
      </c>
      <c r="BJ8" s="5">
        <v>45</v>
      </c>
      <c r="BK8" s="43">
        <v>3</v>
      </c>
      <c r="BL8" s="58">
        <f t="shared" si="6"/>
        <v>3</v>
      </c>
      <c r="BM8" s="30" t="s">
        <v>30</v>
      </c>
      <c r="BN8" s="28" t="s">
        <v>30</v>
      </c>
      <c r="BO8" s="30" t="s">
        <v>30</v>
      </c>
      <c r="BP8" s="55">
        <v>3</v>
      </c>
      <c r="BQ8" s="5">
        <v>96.8</v>
      </c>
      <c r="BR8" s="5">
        <v>94</v>
      </c>
      <c r="BS8" s="5">
        <v>90</v>
      </c>
      <c r="BT8" s="43">
        <v>1</v>
      </c>
      <c r="BU8" s="58">
        <f t="shared" si="7"/>
        <v>1.0444444444444445</v>
      </c>
      <c r="BV8" s="5">
        <v>1.25</v>
      </c>
      <c r="BW8" s="5">
        <v>1.25</v>
      </c>
      <c r="BX8" s="5">
        <v>1.25</v>
      </c>
      <c r="BY8" s="43">
        <v>1</v>
      </c>
      <c r="BZ8" s="28">
        <v>2</v>
      </c>
      <c r="CA8" s="28">
        <v>2</v>
      </c>
      <c r="CB8" s="28">
        <v>2</v>
      </c>
      <c r="CC8" s="56">
        <v>2</v>
      </c>
      <c r="CD8" s="62">
        <f t="shared" si="8"/>
        <v>29.144819083622554</v>
      </c>
      <c r="CE8" s="62">
        <v>7</v>
      </c>
      <c r="CF8" s="66">
        <f t="shared" si="9"/>
        <v>36.144819083622551</v>
      </c>
      <c r="CG8" s="67">
        <v>4</v>
      </c>
      <c r="CH8" s="69">
        <v>8</v>
      </c>
    </row>
    <row r="9" spans="1:794" ht="27" customHeight="1">
      <c r="A9" s="10" t="s">
        <v>9</v>
      </c>
      <c r="B9" s="4">
        <v>42.9</v>
      </c>
      <c r="C9" s="4">
        <v>49.6</v>
      </c>
      <c r="D9" s="4">
        <v>43.8</v>
      </c>
      <c r="E9" s="43">
        <v>1</v>
      </c>
      <c r="F9" s="57">
        <f t="shared" si="0"/>
        <v>0.88306451612903214</v>
      </c>
      <c r="G9" s="4">
        <v>7.4</v>
      </c>
      <c r="H9" s="4">
        <v>8.6999999999999993</v>
      </c>
      <c r="I9" s="4">
        <v>17.8</v>
      </c>
      <c r="J9" s="54">
        <v>2</v>
      </c>
      <c r="K9" s="57">
        <f t="shared" si="1"/>
        <v>0.97752808988764028</v>
      </c>
      <c r="L9" s="4">
        <v>56.5</v>
      </c>
      <c r="M9" s="4">
        <v>72</v>
      </c>
      <c r="N9" s="4">
        <v>51.9</v>
      </c>
      <c r="O9" s="43">
        <v>0</v>
      </c>
      <c r="P9" s="57">
        <f t="shared" si="2"/>
        <v>0</v>
      </c>
      <c r="Q9" s="18" t="s">
        <v>29</v>
      </c>
      <c r="R9" s="18" t="s">
        <v>29</v>
      </c>
      <c r="S9" s="18" t="s">
        <v>29</v>
      </c>
      <c r="T9" s="43">
        <v>3</v>
      </c>
      <c r="U9" s="9">
        <v>90.8</v>
      </c>
      <c r="V9" s="9">
        <v>63</v>
      </c>
      <c r="W9" s="9">
        <v>63</v>
      </c>
      <c r="X9" s="46">
        <v>1</v>
      </c>
      <c r="Y9" s="58">
        <f t="shared" si="3"/>
        <v>1</v>
      </c>
      <c r="Z9" s="15">
        <v>3.6</v>
      </c>
      <c r="AA9" s="15">
        <v>3.6</v>
      </c>
      <c r="AB9" s="15">
        <v>3.6</v>
      </c>
      <c r="AC9" s="46">
        <v>1</v>
      </c>
      <c r="AD9" s="15">
        <v>0.36</v>
      </c>
      <c r="AE9" s="15">
        <v>0.36</v>
      </c>
      <c r="AF9" s="15">
        <v>0.36</v>
      </c>
      <c r="AG9" s="46">
        <v>1</v>
      </c>
      <c r="AH9" s="15">
        <v>4</v>
      </c>
      <c r="AI9" s="15">
        <v>4</v>
      </c>
      <c r="AJ9" s="15">
        <v>4</v>
      </c>
      <c r="AK9" s="46">
        <v>-3</v>
      </c>
      <c r="AL9" s="38" t="s">
        <v>41</v>
      </c>
      <c r="AM9" s="38" t="s">
        <v>41</v>
      </c>
      <c r="AN9" s="38" t="s">
        <v>41</v>
      </c>
      <c r="AO9" s="52">
        <v>3</v>
      </c>
      <c r="AP9" s="5">
        <v>3</v>
      </c>
      <c r="AQ9" s="5">
        <v>1</v>
      </c>
      <c r="AR9" s="5">
        <v>2</v>
      </c>
      <c r="AS9" s="43">
        <v>2</v>
      </c>
      <c r="AT9" s="5">
        <v>10.3</v>
      </c>
      <c r="AU9" s="5">
        <v>10.3</v>
      </c>
      <c r="AV9" s="5">
        <v>10.3</v>
      </c>
      <c r="AW9" s="43">
        <v>0</v>
      </c>
      <c r="AX9" s="58">
        <v>0</v>
      </c>
      <c r="AY9" s="5">
        <v>20</v>
      </c>
      <c r="AZ9" s="5">
        <v>20</v>
      </c>
      <c r="BA9" s="5">
        <v>20</v>
      </c>
      <c r="BB9" s="43">
        <v>0</v>
      </c>
      <c r="BC9" s="58">
        <v>0</v>
      </c>
      <c r="BD9" s="5">
        <v>1</v>
      </c>
      <c r="BE9" s="5">
        <v>1</v>
      </c>
      <c r="BF9" s="5">
        <v>1</v>
      </c>
      <c r="BG9" s="43">
        <v>3</v>
      </c>
      <c r="BH9" s="5">
        <v>41</v>
      </c>
      <c r="BI9" s="5">
        <v>45.5</v>
      </c>
      <c r="BJ9" s="5">
        <v>45</v>
      </c>
      <c r="BK9" s="43">
        <v>3</v>
      </c>
      <c r="BL9" s="58">
        <f t="shared" si="6"/>
        <v>2.9670329670329672</v>
      </c>
      <c r="BM9" s="30" t="s">
        <v>30</v>
      </c>
      <c r="BN9" s="28" t="s">
        <v>30</v>
      </c>
      <c r="BO9" s="28" t="s">
        <v>30</v>
      </c>
      <c r="BP9" s="55">
        <v>3</v>
      </c>
      <c r="BQ9" s="5">
        <v>92</v>
      </c>
      <c r="BR9" s="5">
        <v>86</v>
      </c>
      <c r="BS9" s="5">
        <v>86</v>
      </c>
      <c r="BT9" s="43">
        <v>1</v>
      </c>
      <c r="BU9" s="58">
        <f t="shared" si="7"/>
        <v>1</v>
      </c>
      <c r="BV9" s="5">
        <v>1.45</v>
      </c>
      <c r="BW9" s="5">
        <v>1.45</v>
      </c>
      <c r="BX9" s="5">
        <v>1.45</v>
      </c>
      <c r="BY9" s="43">
        <v>1</v>
      </c>
      <c r="BZ9" s="5">
        <v>5</v>
      </c>
      <c r="CA9" s="5">
        <v>3</v>
      </c>
      <c r="CB9" s="5">
        <v>3</v>
      </c>
      <c r="CC9" s="43">
        <v>3</v>
      </c>
      <c r="CD9" s="62">
        <f t="shared" si="8"/>
        <v>23.827625573049637</v>
      </c>
      <c r="CE9" s="62">
        <v>11</v>
      </c>
      <c r="CF9" s="66">
        <f t="shared" si="9"/>
        <v>34.827625573049637</v>
      </c>
      <c r="CG9" s="67">
        <v>5</v>
      </c>
      <c r="CH9" s="68">
        <v>10</v>
      </c>
    </row>
    <row r="10" spans="1:794" ht="20.25" customHeight="1">
      <c r="A10" s="10" t="s">
        <v>10</v>
      </c>
      <c r="B10" s="6">
        <v>40.9</v>
      </c>
      <c r="C10" s="6">
        <v>48.6</v>
      </c>
      <c r="D10" s="6">
        <v>51.1</v>
      </c>
      <c r="E10" s="42">
        <v>2</v>
      </c>
      <c r="F10" s="57">
        <f t="shared" si="0"/>
        <v>2.1028806584362139</v>
      </c>
      <c r="G10" s="6">
        <v>10</v>
      </c>
      <c r="H10" s="6">
        <v>9.3000000000000007</v>
      </c>
      <c r="I10" s="6">
        <v>44.5</v>
      </c>
      <c r="J10" s="59">
        <v>0</v>
      </c>
      <c r="K10" s="57">
        <f t="shared" si="1"/>
        <v>0</v>
      </c>
      <c r="L10" s="6">
        <v>27.6</v>
      </c>
      <c r="M10" s="6">
        <v>26.9</v>
      </c>
      <c r="N10" s="6">
        <v>25.7</v>
      </c>
      <c r="O10" s="42">
        <v>1</v>
      </c>
      <c r="P10" s="57">
        <f t="shared" si="2"/>
        <v>1.0466926070038911</v>
      </c>
      <c r="Q10" s="18" t="s">
        <v>31</v>
      </c>
      <c r="R10" s="18" t="s">
        <v>31</v>
      </c>
      <c r="S10" s="18" t="s">
        <v>31</v>
      </c>
      <c r="T10" s="43">
        <v>0</v>
      </c>
      <c r="U10" s="9">
        <v>84</v>
      </c>
      <c r="V10" s="9">
        <v>84</v>
      </c>
      <c r="W10" s="9">
        <v>84</v>
      </c>
      <c r="X10" s="46">
        <v>2</v>
      </c>
      <c r="Y10" s="58">
        <f t="shared" si="3"/>
        <v>2</v>
      </c>
      <c r="Z10" s="15">
        <v>6</v>
      </c>
      <c r="AA10" s="15">
        <v>7</v>
      </c>
      <c r="AB10" s="15">
        <v>7</v>
      </c>
      <c r="AC10" s="46">
        <v>3</v>
      </c>
      <c r="AD10" s="15">
        <v>0.4</v>
      </c>
      <c r="AE10" s="15">
        <v>0.4</v>
      </c>
      <c r="AF10" s="15">
        <v>0.4</v>
      </c>
      <c r="AG10" s="46">
        <v>1</v>
      </c>
      <c r="AH10" s="15">
        <v>0</v>
      </c>
      <c r="AI10" s="15">
        <v>1</v>
      </c>
      <c r="AJ10" s="15">
        <v>5</v>
      </c>
      <c r="AK10" s="46">
        <v>-3</v>
      </c>
      <c r="AL10" s="41" t="s">
        <v>42</v>
      </c>
      <c r="AM10" s="18" t="s">
        <v>37</v>
      </c>
      <c r="AN10" s="20" t="s">
        <v>52</v>
      </c>
      <c r="AO10" s="49">
        <v>2</v>
      </c>
      <c r="AP10" s="14">
        <v>2</v>
      </c>
      <c r="AQ10" s="14">
        <v>1</v>
      </c>
      <c r="AR10" s="14">
        <v>1</v>
      </c>
      <c r="AS10" s="43">
        <v>1</v>
      </c>
      <c r="AT10" s="4">
        <v>73.5</v>
      </c>
      <c r="AU10" s="4">
        <v>93</v>
      </c>
      <c r="AV10" s="4">
        <v>93</v>
      </c>
      <c r="AW10" s="43">
        <v>3</v>
      </c>
      <c r="AX10" s="58">
        <f t="shared" si="4"/>
        <v>3</v>
      </c>
      <c r="AY10" s="31">
        <v>100</v>
      </c>
      <c r="AZ10" s="31">
        <v>100</v>
      </c>
      <c r="BA10" s="31">
        <v>100</v>
      </c>
      <c r="BB10" s="44">
        <v>3</v>
      </c>
      <c r="BC10" s="58">
        <f t="shared" si="5"/>
        <v>3</v>
      </c>
      <c r="BD10" s="5">
        <v>0.95</v>
      </c>
      <c r="BE10" s="5">
        <v>0.97</v>
      </c>
      <c r="BF10" s="5">
        <v>0.97</v>
      </c>
      <c r="BG10" s="43">
        <v>2</v>
      </c>
      <c r="BH10" s="5">
        <v>41</v>
      </c>
      <c r="BI10" s="5">
        <v>43</v>
      </c>
      <c r="BJ10" s="5">
        <v>45</v>
      </c>
      <c r="BK10" s="43">
        <v>3</v>
      </c>
      <c r="BL10" s="58">
        <f t="shared" si="6"/>
        <v>3.1395348837209305</v>
      </c>
      <c r="BM10" s="30" t="s">
        <v>18</v>
      </c>
      <c r="BN10" s="30" t="s">
        <v>18</v>
      </c>
      <c r="BO10" s="30" t="s">
        <v>18</v>
      </c>
      <c r="BP10" s="55">
        <v>0</v>
      </c>
      <c r="BQ10" s="5">
        <v>97</v>
      </c>
      <c r="BR10" s="5">
        <v>95</v>
      </c>
      <c r="BS10" s="5">
        <v>94</v>
      </c>
      <c r="BT10" s="43">
        <v>0</v>
      </c>
      <c r="BU10" s="58">
        <f t="shared" si="7"/>
        <v>0</v>
      </c>
      <c r="BV10" s="5">
        <v>1.7</v>
      </c>
      <c r="BW10" s="5">
        <v>1.7</v>
      </c>
      <c r="BX10" s="5">
        <v>1.7</v>
      </c>
      <c r="BY10" s="43">
        <v>1</v>
      </c>
      <c r="BZ10" s="28">
        <v>1</v>
      </c>
      <c r="CA10" s="28">
        <v>1</v>
      </c>
      <c r="CB10" s="28" t="s">
        <v>55</v>
      </c>
      <c r="CC10" s="56">
        <v>3</v>
      </c>
      <c r="CD10" s="62">
        <f t="shared" si="8"/>
        <v>24.289108149161034</v>
      </c>
      <c r="CE10" s="62">
        <v>9</v>
      </c>
      <c r="CF10" s="66">
        <f t="shared" si="9"/>
        <v>33.289108149161038</v>
      </c>
      <c r="CG10" s="67">
        <v>6</v>
      </c>
      <c r="CH10" s="68">
        <v>12</v>
      </c>
    </row>
    <row r="11" spans="1:794" ht="17.25" customHeight="1">
      <c r="A11" s="22" t="s">
        <v>53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70"/>
      <c r="CF11" s="71"/>
      <c r="CG11" s="71"/>
      <c r="CH11" s="72"/>
    </row>
    <row r="12" spans="1:794" ht="16.5">
      <c r="A12" s="10" t="s">
        <v>3</v>
      </c>
      <c r="B12" s="6">
        <v>34.299999999999997</v>
      </c>
      <c r="C12" s="5">
        <v>43.4</v>
      </c>
      <c r="D12" s="6">
        <v>45.1</v>
      </c>
      <c r="E12" s="42">
        <v>1</v>
      </c>
      <c r="F12" s="57">
        <f>D12/C12*E12</f>
        <v>1.0391705069124424</v>
      </c>
      <c r="G12" s="6">
        <v>22.8</v>
      </c>
      <c r="H12" s="6">
        <v>21.2</v>
      </c>
      <c r="I12" s="35">
        <v>29.4</v>
      </c>
      <c r="J12" s="42">
        <v>1</v>
      </c>
      <c r="K12" s="57">
        <f>H12/I12*J12</f>
        <v>0.72108843537414968</v>
      </c>
      <c r="L12" s="6">
        <v>36.1</v>
      </c>
      <c r="M12" s="6">
        <v>23.3</v>
      </c>
      <c r="N12" s="6">
        <v>160.80000000000001</v>
      </c>
      <c r="O12" s="42">
        <v>0</v>
      </c>
      <c r="P12" s="57">
        <f>M12/N12*O12</f>
        <v>0</v>
      </c>
      <c r="Q12" s="20" t="s">
        <v>31</v>
      </c>
      <c r="R12" s="20" t="s">
        <v>31</v>
      </c>
      <c r="S12" s="20" t="s">
        <v>31</v>
      </c>
      <c r="T12" s="43">
        <v>0</v>
      </c>
      <c r="U12" s="31">
        <v>86</v>
      </c>
      <c r="V12" s="31">
        <v>86</v>
      </c>
      <c r="W12" s="31">
        <v>86</v>
      </c>
      <c r="X12" s="54">
        <v>2</v>
      </c>
      <c r="Y12" s="58">
        <f>W12/V12*X12</f>
        <v>2</v>
      </c>
      <c r="Z12" s="5">
        <v>6.4</v>
      </c>
      <c r="AA12" s="5">
        <v>6.4</v>
      </c>
      <c r="AB12" s="5">
        <v>7</v>
      </c>
      <c r="AC12" s="43">
        <v>3</v>
      </c>
      <c r="AD12" s="5">
        <v>0</v>
      </c>
      <c r="AE12" s="5">
        <v>0</v>
      </c>
      <c r="AF12" s="5">
        <v>0</v>
      </c>
      <c r="AG12" s="43">
        <v>0</v>
      </c>
      <c r="AH12" s="5">
        <v>1</v>
      </c>
      <c r="AI12" s="5">
        <v>2</v>
      </c>
      <c r="AJ12" s="5">
        <v>1</v>
      </c>
      <c r="AK12" s="43">
        <v>-1</v>
      </c>
      <c r="AL12" s="19" t="s">
        <v>36</v>
      </c>
      <c r="AM12" s="39" t="s">
        <v>40</v>
      </c>
      <c r="AN12" s="39" t="s">
        <v>40</v>
      </c>
      <c r="AO12" s="46">
        <v>3</v>
      </c>
      <c r="AP12" s="4">
        <v>2</v>
      </c>
      <c r="AQ12" s="4">
        <v>2</v>
      </c>
      <c r="AR12" s="4">
        <v>2</v>
      </c>
      <c r="AS12" s="43">
        <v>2</v>
      </c>
      <c r="AT12" s="4">
        <v>100</v>
      </c>
      <c r="AU12" s="4">
        <v>100</v>
      </c>
      <c r="AV12" s="4">
        <v>100</v>
      </c>
      <c r="AW12" s="43">
        <v>3</v>
      </c>
      <c r="AX12" s="58">
        <f>AV12/AU12*AW12</f>
        <v>3</v>
      </c>
      <c r="AY12" s="5">
        <v>100</v>
      </c>
      <c r="AZ12" s="5">
        <v>100</v>
      </c>
      <c r="BA12" s="5">
        <v>100</v>
      </c>
      <c r="BB12" s="43">
        <v>3</v>
      </c>
      <c r="BC12" s="58">
        <f>BA12/AZ12*BB12</f>
        <v>3</v>
      </c>
      <c r="BD12" s="5">
        <v>1</v>
      </c>
      <c r="BE12" s="5">
        <v>1</v>
      </c>
      <c r="BF12" s="5">
        <v>1</v>
      </c>
      <c r="BG12" s="43">
        <v>3</v>
      </c>
      <c r="BH12" s="5">
        <v>43.1</v>
      </c>
      <c r="BI12" s="5">
        <v>45</v>
      </c>
      <c r="BJ12" s="5">
        <v>45</v>
      </c>
      <c r="BK12" s="43">
        <v>3</v>
      </c>
      <c r="BL12" s="58">
        <f>BJ12/BI12*BK12</f>
        <v>3</v>
      </c>
      <c r="BM12" s="30" t="s">
        <v>18</v>
      </c>
      <c r="BN12" s="30" t="s">
        <v>30</v>
      </c>
      <c r="BO12" s="30" t="s">
        <v>30</v>
      </c>
      <c r="BP12" s="55">
        <v>3</v>
      </c>
      <c r="BQ12" s="5">
        <v>94.4</v>
      </c>
      <c r="BR12" s="5">
        <v>86.1</v>
      </c>
      <c r="BS12" s="5">
        <v>62</v>
      </c>
      <c r="BT12" s="43">
        <v>2</v>
      </c>
      <c r="BU12" s="58">
        <f>BR12/BS12*BT12</f>
        <v>2.7774193548387096</v>
      </c>
      <c r="BV12" s="5">
        <v>1.9</v>
      </c>
      <c r="BW12" s="5">
        <v>1.9</v>
      </c>
      <c r="BX12" s="5">
        <v>2</v>
      </c>
      <c r="BY12" s="43">
        <v>2</v>
      </c>
      <c r="BZ12" s="5">
        <v>2</v>
      </c>
      <c r="CA12" s="5">
        <v>2</v>
      </c>
      <c r="CB12" s="5">
        <v>2</v>
      </c>
      <c r="CC12" s="43">
        <v>2</v>
      </c>
      <c r="CD12" s="62">
        <f t="shared" ref="CD12:CD18" si="10">F12+K12+P12+T12+Y12+AC12+AG12+AK12+AO12+AS12+AX12+BC12+BG12+BL12+BP12+BU12+BY12+CC12</f>
        <v>32.537678297125296</v>
      </c>
      <c r="CE12" s="62">
        <v>8</v>
      </c>
      <c r="CF12" s="66">
        <f>CD12+CE12</f>
        <v>40.537678297125296</v>
      </c>
      <c r="CG12" s="67">
        <v>3</v>
      </c>
      <c r="CH12" s="68">
        <v>5</v>
      </c>
    </row>
    <row r="13" spans="1:794" ht="21.75" customHeight="1">
      <c r="A13" s="10" t="s">
        <v>5</v>
      </c>
      <c r="B13" s="4">
        <v>30.6</v>
      </c>
      <c r="C13" s="15">
        <v>32.200000000000003</v>
      </c>
      <c r="D13" s="4">
        <v>34.700000000000003</v>
      </c>
      <c r="E13" s="43">
        <v>1</v>
      </c>
      <c r="F13" s="57">
        <f t="shared" ref="F13:F18" si="11">D13/C13*E13</f>
        <v>1.0776397515527951</v>
      </c>
      <c r="G13" s="4">
        <v>14.2</v>
      </c>
      <c r="H13" s="4">
        <v>13.8</v>
      </c>
      <c r="I13" s="5">
        <v>19.8</v>
      </c>
      <c r="J13" s="43">
        <v>2</v>
      </c>
      <c r="K13" s="57">
        <f t="shared" ref="K13:K18" si="12">H13/I13*J13</f>
        <v>1.393939393939394</v>
      </c>
      <c r="L13" s="4">
        <v>52.1</v>
      </c>
      <c r="M13" s="4">
        <v>9.3000000000000007</v>
      </c>
      <c r="N13" s="4">
        <v>26.4</v>
      </c>
      <c r="O13" s="43">
        <v>1</v>
      </c>
      <c r="P13" s="57">
        <f t="shared" ref="P13:P18" si="13">M13/N13*O13</f>
        <v>0.35227272727272729</v>
      </c>
      <c r="Q13" s="20" t="s">
        <v>31</v>
      </c>
      <c r="R13" s="20" t="s">
        <v>31</v>
      </c>
      <c r="S13" s="20" t="s">
        <v>31</v>
      </c>
      <c r="T13" s="43">
        <v>0</v>
      </c>
      <c r="U13" s="9">
        <v>37.200000000000003</v>
      </c>
      <c r="V13" s="9">
        <v>45.4</v>
      </c>
      <c r="W13" s="9">
        <v>46.3</v>
      </c>
      <c r="X13" s="60">
        <v>0</v>
      </c>
      <c r="Y13" s="58">
        <f t="shared" ref="Y13:Y18" si="14">W13/V13*X13</f>
        <v>0</v>
      </c>
      <c r="Z13" s="15">
        <v>8.9</v>
      </c>
      <c r="AA13" s="15">
        <v>6.8</v>
      </c>
      <c r="AB13" s="15">
        <v>6.8</v>
      </c>
      <c r="AC13" s="46">
        <v>3</v>
      </c>
      <c r="AD13" s="15">
        <v>0</v>
      </c>
      <c r="AE13" s="15">
        <v>0</v>
      </c>
      <c r="AF13" s="15">
        <v>0</v>
      </c>
      <c r="AG13" s="46">
        <v>0</v>
      </c>
      <c r="AH13" s="17">
        <v>10</v>
      </c>
      <c r="AI13" s="17">
        <v>2</v>
      </c>
      <c r="AJ13" s="17">
        <v>2</v>
      </c>
      <c r="AK13" s="48">
        <v>-2</v>
      </c>
      <c r="AL13" s="18" t="s">
        <v>37</v>
      </c>
      <c r="AM13" s="18" t="s">
        <v>37</v>
      </c>
      <c r="AN13" s="18" t="s">
        <v>37</v>
      </c>
      <c r="AO13" s="43">
        <v>0</v>
      </c>
      <c r="AP13" s="5">
        <v>2</v>
      </c>
      <c r="AQ13" s="5">
        <v>2</v>
      </c>
      <c r="AR13" s="4">
        <v>2</v>
      </c>
      <c r="AS13" s="43">
        <v>2</v>
      </c>
      <c r="AT13" s="36">
        <v>100</v>
      </c>
      <c r="AU13" s="36">
        <v>100</v>
      </c>
      <c r="AV13" s="36">
        <v>100</v>
      </c>
      <c r="AW13" s="54">
        <v>3</v>
      </c>
      <c r="AX13" s="58">
        <f t="shared" ref="AX13:AX18" si="15">AV13/AU13*AW13</f>
        <v>3</v>
      </c>
      <c r="AY13" s="36">
        <v>100</v>
      </c>
      <c r="AZ13" s="36">
        <v>100</v>
      </c>
      <c r="BA13" s="36">
        <v>100</v>
      </c>
      <c r="BB13" s="54">
        <v>3</v>
      </c>
      <c r="BC13" s="58">
        <f t="shared" ref="BC13:BC18" si="16">BA13/AZ13*BB13</f>
        <v>3</v>
      </c>
      <c r="BD13" s="5">
        <v>1</v>
      </c>
      <c r="BE13" s="5">
        <v>1</v>
      </c>
      <c r="BF13" s="5">
        <v>1</v>
      </c>
      <c r="BG13" s="43">
        <v>3</v>
      </c>
      <c r="BH13" s="5">
        <v>41.3</v>
      </c>
      <c r="BI13" s="5">
        <v>43</v>
      </c>
      <c r="BJ13" s="5">
        <v>45.1</v>
      </c>
      <c r="BK13" s="43">
        <v>3</v>
      </c>
      <c r="BL13" s="58">
        <f t="shared" ref="BL13:BL18" si="17">BJ13/BI13*BK13</f>
        <v>3.1465116279069774</v>
      </c>
      <c r="BM13" s="5" t="s">
        <v>18</v>
      </c>
      <c r="BN13" s="30" t="s">
        <v>30</v>
      </c>
      <c r="BO13" s="30" t="s">
        <v>30</v>
      </c>
      <c r="BP13" s="43">
        <v>3</v>
      </c>
      <c r="BQ13" s="5">
        <v>92.3</v>
      </c>
      <c r="BR13" s="5">
        <v>89.2</v>
      </c>
      <c r="BS13" s="5">
        <v>89.2</v>
      </c>
      <c r="BT13" s="43">
        <v>1</v>
      </c>
      <c r="BU13" s="58">
        <f t="shared" ref="BU13:BU18" si="18">BR13/BS13*BT13</f>
        <v>1</v>
      </c>
      <c r="BV13" s="5">
        <v>4.9000000000000004</v>
      </c>
      <c r="BW13" s="5">
        <v>4.8</v>
      </c>
      <c r="BX13" s="5">
        <v>4.8</v>
      </c>
      <c r="BY13" s="43">
        <v>3</v>
      </c>
      <c r="BZ13" s="28">
        <v>2</v>
      </c>
      <c r="CA13" s="28">
        <v>3</v>
      </c>
      <c r="CB13" s="28">
        <v>3</v>
      </c>
      <c r="CC13" s="56">
        <v>3</v>
      </c>
      <c r="CD13" s="62">
        <f t="shared" si="10"/>
        <v>27.970363500671894</v>
      </c>
      <c r="CE13" s="62">
        <v>6</v>
      </c>
      <c r="CF13" s="66">
        <f t="shared" ref="CF13:CF18" si="19">CD13+CE13</f>
        <v>33.970363500671894</v>
      </c>
      <c r="CG13" s="67">
        <v>6</v>
      </c>
      <c r="CH13" s="68">
        <v>11</v>
      </c>
    </row>
    <row r="14" spans="1:794" ht="27" customHeight="1">
      <c r="A14" s="32" t="s">
        <v>6</v>
      </c>
      <c r="B14" s="6">
        <v>29.5</v>
      </c>
      <c r="C14" s="5">
        <v>39.4</v>
      </c>
      <c r="D14" s="6">
        <v>33.700000000000003</v>
      </c>
      <c r="E14" s="42">
        <v>1</v>
      </c>
      <c r="F14" s="57">
        <f t="shared" si="11"/>
        <v>0.85532994923857875</v>
      </c>
      <c r="G14" s="6">
        <v>40.1</v>
      </c>
      <c r="H14" s="6">
        <v>19.3</v>
      </c>
      <c r="I14" s="35">
        <v>38.799999999999997</v>
      </c>
      <c r="J14" s="42">
        <v>0</v>
      </c>
      <c r="K14" s="57">
        <f t="shared" si="12"/>
        <v>0</v>
      </c>
      <c r="L14" s="6">
        <v>21.1</v>
      </c>
      <c r="M14" s="6">
        <v>6.6</v>
      </c>
      <c r="N14" s="6">
        <v>18.100000000000001</v>
      </c>
      <c r="O14" s="42">
        <v>2</v>
      </c>
      <c r="P14" s="57">
        <f t="shared" si="13"/>
        <v>0.72928176795580102</v>
      </c>
      <c r="Q14" s="20" t="s">
        <v>31</v>
      </c>
      <c r="R14" s="20" t="s">
        <v>31</v>
      </c>
      <c r="S14" s="20" t="s">
        <v>31</v>
      </c>
      <c r="T14" s="43">
        <v>0</v>
      </c>
      <c r="U14" s="12">
        <v>86.8</v>
      </c>
      <c r="V14" s="12">
        <v>93.6</v>
      </c>
      <c r="W14" s="12">
        <v>93.6</v>
      </c>
      <c r="X14" s="54">
        <v>3</v>
      </c>
      <c r="Y14" s="58">
        <f t="shared" si="14"/>
        <v>3</v>
      </c>
      <c r="Z14" s="5">
        <v>3.6</v>
      </c>
      <c r="AA14" s="5">
        <v>3.7</v>
      </c>
      <c r="AB14" s="5">
        <v>3.7</v>
      </c>
      <c r="AC14" s="43">
        <v>1</v>
      </c>
      <c r="AD14" s="14">
        <v>0</v>
      </c>
      <c r="AE14" s="5">
        <v>0</v>
      </c>
      <c r="AF14" s="5">
        <v>0.91</v>
      </c>
      <c r="AG14" s="43">
        <v>2</v>
      </c>
      <c r="AH14" s="5">
        <v>0</v>
      </c>
      <c r="AI14" s="5">
        <v>0</v>
      </c>
      <c r="AJ14" s="5">
        <v>0</v>
      </c>
      <c r="AK14" s="43">
        <v>0</v>
      </c>
      <c r="AL14" s="18" t="s">
        <v>39</v>
      </c>
      <c r="AM14" s="18" t="s">
        <v>37</v>
      </c>
      <c r="AN14" s="18" t="s">
        <v>37</v>
      </c>
      <c r="AO14" s="43">
        <v>0</v>
      </c>
      <c r="AP14" s="5">
        <v>2</v>
      </c>
      <c r="AQ14" s="5">
        <v>2</v>
      </c>
      <c r="AR14" s="4">
        <v>2</v>
      </c>
      <c r="AS14" s="43">
        <v>2</v>
      </c>
      <c r="AT14" s="5">
        <v>60</v>
      </c>
      <c r="AU14" s="5">
        <v>80</v>
      </c>
      <c r="AV14" s="5">
        <v>100</v>
      </c>
      <c r="AW14" s="45">
        <v>3</v>
      </c>
      <c r="AX14" s="58">
        <f t="shared" si="15"/>
        <v>3.75</v>
      </c>
      <c r="AY14" s="5">
        <v>66.599999999999994</v>
      </c>
      <c r="AZ14" s="5">
        <v>100</v>
      </c>
      <c r="BA14" s="5">
        <v>100</v>
      </c>
      <c r="BB14" s="43">
        <v>3</v>
      </c>
      <c r="BC14" s="58">
        <f t="shared" si="16"/>
        <v>3</v>
      </c>
      <c r="BD14" s="5">
        <v>1</v>
      </c>
      <c r="BE14" s="5">
        <v>1</v>
      </c>
      <c r="BF14" s="5">
        <v>1</v>
      </c>
      <c r="BG14" s="43">
        <v>3</v>
      </c>
      <c r="BH14" s="5">
        <v>41</v>
      </c>
      <c r="BI14" s="5">
        <v>43.9</v>
      </c>
      <c r="BJ14" s="5">
        <v>43.9</v>
      </c>
      <c r="BK14" s="43">
        <v>3</v>
      </c>
      <c r="BL14" s="58">
        <f t="shared" si="17"/>
        <v>3</v>
      </c>
      <c r="BM14" s="30" t="s">
        <v>18</v>
      </c>
      <c r="BN14" s="30" t="s">
        <v>30</v>
      </c>
      <c r="BO14" s="30" t="s">
        <v>30</v>
      </c>
      <c r="BP14" s="55">
        <v>3</v>
      </c>
      <c r="BQ14" s="5">
        <v>99</v>
      </c>
      <c r="BR14" s="5">
        <v>86.7</v>
      </c>
      <c r="BS14" s="5">
        <v>74.099999999999994</v>
      </c>
      <c r="BT14" s="43">
        <v>1</v>
      </c>
      <c r="BU14" s="58">
        <f t="shared" si="18"/>
        <v>1.1700404858299596</v>
      </c>
      <c r="BV14" s="5">
        <v>0.9</v>
      </c>
      <c r="BW14" s="5">
        <v>0.91</v>
      </c>
      <c r="BX14" s="5">
        <v>0.91</v>
      </c>
      <c r="BY14" s="43">
        <v>1</v>
      </c>
      <c r="BZ14" s="28">
        <v>2</v>
      </c>
      <c r="CA14" s="28">
        <v>2</v>
      </c>
      <c r="CB14" s="28">
        <v>2</v>
      </c>
      <c r="CC14" s="56">
        <v>2</v>
      </c>
      <c r="CD14" s="62">
        <f t="shared" si="10"/>
        <v>29.504652203024335</v>
      </c>
      <c r="CE14" s="62">
        <v>7</v>
      </c>
      <c r="CF14" s="66">
        <f t="shared" si="19"/>
        <v>36.504652203024335</v>
      </c>
      <c r="CG14" s="67">
        <v>4</v>
      </c>
      <c r="CH14" s="68">
        <v>7</v>
      </c>
    </row>
    <row r="15" spans="1:794" ht="16.5">
      <c r="A15" s="10" t="s">
        <v>7</v>
      </c>
      <c r="B15" s="4">
        <v>30.4</v>
      </c>
      <c r="C15" s="15">
        <v>31.5</v>
      </c>
      <c r="D15" s="4">
        <v>32.4</v>
      </c>
      <c r="E15" s="43">
        <v>1</v>
      </c>
      <c r="F15" s="57">
        <f t="shared" si="11"/>
        <v>1.0285714285714285</v>
      </c>
      <c r="G15" s="4">
        <v>43.7</v>
      </c>
      <c r="H15" s="4">
        <v>39</v>
      </c>
      <c r="I15" s="5">
        <v>37.799999999999997</v>
      </c>
      <c r="J15" s="43">
        <v>0</v>
      </c>
      <c r="K15" s="57">
        <f t="shared" si="12"/>
        <v>0</v>
      </c>
      <c r="L15" s="4">
        <v>57.4</v>
      </c>
      <c r="M15" s="4">
        <v>56.3</v>
      </c>
      <c r="N15" s="4">
        <v>88</v>
      </c>
      <c r="O15" s="43">
        <v>0</v>
      </c>
      <c r="P15" s="57">
        <f t="shared" si="13"/>
        <v>0</v>
      </c>
      <c r="Q15" s="20" t="s">
        <v>29</v>
      </c>
      <c r="R15" s="20" t="s">
        <v>29</v>
      </c>
      <c r="S15" s="20" t="s">
        <v>29</v>
      </c>
      <c r="T15" s="43">
        <v>3</v>
      </c>
      <c r="U15" s="9">
        <v>85.5</v>
      </c>
      <c r="V15" s="9">
        <v>87</v>
      </c>
      <c r="W15" s="9">
        <v>88</v>
      </c>
      <c r="X15" s="60">
        <v>2</v>
      </c>
      <c r="Y15" s="58">
        <f t="shared" si="14"/>
        <v>2.0229885057471266</v>
      </c>
      <c r="Z15" s="15">
        <v>5.9</v>
      </c>
      <c r="AA15" s="15">
        <v>5.9</v>
      </c>
      <c r="AB15" s="15">
        <v>5.9</v>
      </c>
      <c r="AC15" s="46">
        <v>2</v>
      </c>
      <c r="AD15" s="15">
        <v>0.8</v>
      </c>
      <c r="AE15" s="15">
        <v>1</v>
      </c>
      <c r="AF15" s="15">
        <v>1</v>
      </c>
      <c r="AG15" s="46">
        <v>3</v>
      </c>
      <c r="AH15" s="15">
        <v>1</v>
      </c>
      <c r="AI15" s="15">
        <v>1</v>
      </c>
      <c r="AJ15" s="15">
        <v>1</v>
      </c>
      <c r="AK15" s="46">
        <v>-1</v>
      </c>
      <c r="AL15" s="18" t="s">
        <v>38</v>
      </c>
      <c r="AM15" s="39" t="s">
        <v>40</v>
      </c>
      <c r="AN15" s="39" t="s">
        <v>40</v>
      </c>
      <c r="AO15" s="49">
        <v>3</v>
      </c>
      <c r="AP15" s="5">
        <v>3</v>
      </c>
      <c r="AQ15" s="5">
        <v>3</v>
      </c>
      <c r="AR15" s="4">
        <v>3</v>
      </c>
      <c r="AS15" s="43">
        <v>3</v>
      </c>
      <c r="AT15" s="5">
        <v>25</v>
      </c>
      <c r="AU15" s="5">
        <v>100</v>
      </c>
      <c r="AV15" s="5">
        <v>100</v>
      </c>
      <c r="AW15" s="43">
        <v>3</v>
      </c>
      <c r="AX15" s="58">
        <f t="shared" si="15"/>
        <v>3</v>
      </c>
      <c r="AY15" s="5">
        <v>14.3</v>
      </c>
      <c r="AZ15" s="5">
        <v>57</v>
      </c>
      <c r="BA15" s="5">
        <v>57</v>
      </c>
      <c r="BB15" s="43">
        <v>1</v>
      </c>
      <c r="BC15" s="58">
        <f t="shared" si="16"/>
        <v>1</v>
      </c>
      <c r="BD15" s="5">
        <v>1</v>
      </c>
      <c r="BE15" s="5">
        <v>1</v>
      </c>
      <c r="BF15" s="5">
        <v>1</v>
      </c>
      <c r="BG15" s="43">
        <v>3</v>
      </c>
      <c r="BH15" s="5">
        <v>43.5</v>
      </c>
      <c r="BI15" s="5">
        <v>45</v>
      </c>
      <c r="BJ15" s="5">
        <v>45</v>
      </c>
      <c r="BK15" s="43">
        <v>3</v>
      </c>
      <c r="BL15" s="58">
        <f t="shared" si="17"/>
        <v>3</v>
      </c>
      <c r="BM15" s="30" t="s">
        <v>18</v>
      </c>
      <c r="BN15" s="30" t="s">
        <v>30</v>
      </c>
      <c r="BO15" s="30" t="s">
        <v>30</v>
      </c>
      <c r="BP15" s="55">
        <v>3</v>
      </c>
      <c r="BQ15" s="5">
        <v>80</v>
      </c>
      <c r="BR15" s="5">
        <v>75</v>
      </c>
      <c r="BS15" s="5">
        <v>75</v>
      </c>
      <c r="BT15" s="43">
        <v>1</v>
      </c>
      <c r="BU15" s="58">
        <f t="shared" si="18"/>
        <v>1</v>
      </c>
      <c r="BV15" s="5">
        <v>4</v>
      </c>
      <c r="BW15" s="5">
        <v>4</v>
      </c>
      <c r="BX15" s="5">
        <v>4</v>
      </c>
      <c r="BY15" s="43">
        <v>3</v>
      </c>
      <c r="BZ15" s="5">
        <v>3</v>
      </c>
      <c r="CA15" s="5">
        <v>2</v>
      </c>
      <c r="CB15" s="5">
        <v>2</v>
      </c>
      <c r="CC15" s="43">
        <v>2</v>
      </c>
      <c r="CD15" s="62">
        <f t="shared" si="10"/>
        <v>35.051559934318554</v>
      </c>
      <c r="CE15" s="62">
        <v>12</v>
      </c>
      <c r="CF15" s="66">
        <f t="shared" si="19"/>
        <v>47.051559934318554</v>
      </c>
      <c r="CG15" s="67">
        <v>2</v>
      </c>
      <c r="CH15" s="68">
        <v>3</v>
      </c>
    </row>
    <row r="16" spans="1:794" ht="16.5">
      <c r="A16" s="10" t="s">
        <v>11</v>
      </c>
      <c r="B16" s="31">
        <v>24.6</v>
      </c>
      <c r="C16" s="31">
        <v>28</v>
      </c>
      <c r="D16" s="31">
        <v>39.46</v>
      </c>
      <c r="E16" s="54">
        <v>1</v>
      </c>
      <c r="F16" s="57">
        <f t="shared" si="11"/>
        <v>1.4092857142857143</v>
      </c>
      <c r="G16" s="5">
        <v>7.8</v>
      </c>
      <c r="H16" s="5">
        <v>8</v>
      </c>
      <c r="I16" s="5">
        <v>9.6999999999999993</v>
      </c>
      <c r="J16" s="43">
        <v>3</v>
      </c>
      <c r="K16" s="57">
        <f t="shared" si="12"/>
        <v>2.4742268041237114</v>
      </c>
      <c r="L16" s="5">
        <v>5.3</v>
      </c>
      <c r="M16" s="5">
        <v>5.0999999999999996</v>
      </c>
      <c r="N16" s="5">
        <v>4.7</v>
      </c>
      <c r="O16" s="43">
        <v>3</v>
      </c>
      <c r="P16" s="57">
        <f t="shared" si="13"/>
        <v>3.2553191489361701</v>
      </c>
      <c r="Q16" s="20" t="s">
        <v>29</v>
      </c>
      <c r="R16" s="20" t="s">
        <v>29</v>
      </c>
      <c r="S16" s="20" t="s">
        <v>29</v>
      </c>
      <c r="T16" s="43">
        <v>3</v>
      </c>
      <c r="U16" s="31">
        <v>96</v>
      </c>
      <c r="V16" s="31">
        <v>98</v>
      </c>
      <c r="W16" s="31">
        <v>98</v>
      </c>
      <c r="X16" s="54">
        <v>3</v>
      </c>
      <c r="Y16" s="58">
        <f t="shared" si="14"/>
        <v>3</v>
      </c>
      <c r="Z16" s="5">
        <v>7.2</v>
      </c>
      <c r="AA16" s="31">
        <v>8.4</v>
      </c>
      <c r="AB16" s="5">
        <v>8.4</v>
      </c>
      <c r="AC16" s="43">
        <v>3</v>
      </c>
      <c r="AD16" s="5">
        <v>0</v>
      </c>
      <c r="AE16" s="5">
        <v>1</v>
      </c>
      <c r="AF16" s="5">
        <v>1</v>
      </c>
      <c r="AG16" s="43">
        <v>3</v>
      </c>
      <c r="AH16" s="5">
        <v>0</v>
      </c>
      <c r="AI16" s="5">
        <v>0</v>
      </c>
      <c r="AJ16" s="5">
        <v>0</v>
      </c>
      <c r="AK16" s="43">
        <v>0</v>
      </c>
      <c r="AL16" s="21" t="s">
        <v>38</v>
      </c>
      <c r="AM16" s="39" t="s">
        <v>40</v>
      </c>
      <c r="AN16" s="39" t="s">
        <v>40</v>
      </c>
      <c r="AO16" s="50">
        <v>3</v>
      </c>
      <c r="AP16" s="5">
        <v>3</v>
      </c>
      <c r="AQ16" s="5">
        <v>2</v>
      </c>
      <c r="AR16" s="5">
        <v>3</v>
      </c>
      <c r="AS16" s="43">
        <v>3</v>
      </c>
      <c r="AT16" s="5">
        <v>100</v>
      </c>
      <c r="AU16" s="5">
        <v>100</v>
      </c>
      <c r="AV16" s="5">
        <v>100</v>
      </c>
      <c r="AW16" s="43">
        <v>3</v>
      </c>
      <c r="AX16" s="58">
        <f t="shared" si="15"/>
        <v>3</v>
      </c>
      <c r="AY16" s="5">
        <v>100</v>
      </c>
      <c r="AZ16" s="5">
        <v>100</v>
      </c>
      <c r="BA16" s="5">
        <v>100</v>
      </c>
      <c r="BB16" s="43">
        <v>3</v>
      </c>
      <c r="BC16" s="58">
        <f t="shared" si="16"/>
        <v>3</v>
      </c>
      <c r="BD16" s="5">
        <v>1</v>
      </c>
      <c r="BE16" s="5">
        <v>1</v>
      </c>
      <c r="BF16" s="5">
        <v>1</v>
      </c>
      <c r="BG16" s="43">
        <v>3</v>
      </c>
      <c r="BH16" s="31">
        <v>42.5</v>
      </c>
      <c r="BI16" s="36">
        <v>44</v>
      </c>
      <c r="BJ16" s="31">
        <v>44</v>
      </c>
      <c r="BK16" s="54">
        <v>3</v>
      </c>
      <c r="BL16" s="58">
        <f t="shared" si="17"/>
        <v>3</v>
      </c>
      <c r="BM16" s="5" t="s">
        <v>30</v>
      </c>
      <c r="BN16" s="30" t="s">
        <v>30</v>
      </c>
      <c r="BO16" s="30" t="s">
        <v>30</v>
      </c>
      <c r="BP16" s="43">
        <v>3</v>
      </c>
      <c r="BQ16" s="5">
        <v>80</v>
      </c>
      <c r="BR16" s="5">
        <v>79</v>
      </c>
      <c r="BS16" s="5">
        <v>79</v>
      </c>
      <c r="BT16" s="43">
        <v>1</v>
      </c>
      <c r="BU16" s="58">
        <f t="shared" si="18"/>
        <v>1</v>
      </c>
      <c r="BV16" s="5">
        <v>2</v>
      </c>
      <c r="BW16" s="5">
        <v>2</v>
      </c>
      <c r="BX16" s="5">
        <v>2</v>
      </c>
      <c r="BY16" s="43">
        <v>2</v>
      </c>
      <c r="BZ16" s="28">
        <v>3</v>
      </c>
      <c r="CA16" s="28">
        <v>3</v>
      </c>
      <c r="CB16" s="28">
        <v>3</v>
      </c>
      <c r="CC16" s="56">
        <v>3</v>
      </c>
      <c r="CD16" s="62">
        <f t="shared" si="10"/>
        <v>46.138831667345599</v>
      </c>
      <c r="CE16" s="62">
        <v>13</v>
      </c>
      <c r="CF16" s="66">
        <f t="shared" si="19"/>
        <v>59.138831667345599</v>
      </c>
      <c r="CG16" s="67">
        <v>1</v>
      </c>
      <c r="CH16" s="68">
        <v>1</v>
      </c>
    </row>
    <row r="17" spans="1:86" ht="23.25" customHeight="1">
      <c r="A17" s="10" t="s">
        <v>12</v>
      </c>
      <c r="B17" s="6">
        <v>28.9</v>
      </c>
      <c r="C17" s="29">
        <v>28.7</v>
      </c>
      <c r="D17" s="6">
        <v>27.2</v>
      </c>
      <c r="E17" s="42">
        <v>0</v>
      </c>
      <c r="F17" s="57">
        <f t="shared" si="11"/>
        <v>0</v>
      </c>
      <c r="G17" s="35">
        <v>23.2</v>
      </c>
      <c r="H17" s="35">
        <v>29.2</v>
      </c>
      <c r="I17" s="35">
        <v>28.3</v>
      </c>
      <c r="J17" s="42">
        <v>1</v>
      </c>
      <c r="K17" s="57">
        <f t="shared" si="12"/>
        <v>1.0318021201413428</v>
      </c>
      <c r="L17" s="35">
        <v>18.600000000000001</v>
      </c>
      <c r="M17" s="35">
        <v>17.5</v>
      </c>
      <c r="N17" s="35">
        <v>47.5</v>
      </c>
      <c r="O17" s="42">
        <v>0</v>
      </c>
      <c r="P17" s="57">
        <f t="shared" si="13"/>
        <v>0</v>
      </c>
      <c r="Q17" s="20" t="s">
        <v>29</v>
      </c>
      <c r="R17" s="20" t="s">
        <v>31</v>
      </c>
      <c r="S17" s="20" t="s">
        <v>31</v>
      </c>
      <c r="T17" s="43">
        <v>0</v>
      </c>
      <c r="U17" s="7">
        <v>45.3</v>
      </c>
      <c r="V17" s="7">
        <v>45.3</v>
      </c>
      <c r="W17" s="7">
        <v>45.3</v>
      </c>
      <c r="X17" s="61">
        <v>0</v>
      </c>
      <c r="Y17" s="58">
        <f t="shared" si="14"/>
        <v>0</v>
      </c>
      <c r="Z17" s="29">
        <v>6.9</v>
      </c>
      <c r="AA17" s="29">
        <v>7</v>
      </c>
      <c r="AB17" s="29">
        <v>7</v>
      </c>
      <c r="AC17" s="47">
        <v>3</v>
      </c>
      <c r="AD17" s="29">
        <v>0</v>
      </c>
      <c r="AE17" s="29">
        <v>0</v>
      </c>
      <c r="AF17" s="29">
        <v>0</v>
      </c>
      <c r="AG17" s="47">
        <v>0</v>
      </c>
      <c r="AH17" s="29">
        <v>3</v>
      </c>
      <c r="AI17" s="29">
        <v>1</v>
      </c>
      <c r="AJ17" s="29">
        <v>1</v>
      </c>
      <c r="AK17" s="47">
        <v>-1</v>
      </c>
      <c r="AL17" s="20" t="s">
        <v>43</v>
      </c>
      <c r="AM17" s="18" t="s">
        <v>37</v>
      </c>
      <c r="AN17" s="18" t="s">
        <v>37</v>
      </c>
      <c r="AO17" s="49">
        <v>0</v>
      </c>
      <c r="AP17" s="4">
        <v>2</v>
      </c>
      <c r="AQ17" s="4">
        <v>1</v>
      </c>
      <c r="AR17" s="4">
        <v>1</v>
      </c>
      <c r="AS17" s="43">
        <v>1</v>
      </c>
      <c r="AT17" s="5">
        <v>13.5</v>
      </c>
      <c r="AU17" s="5">
        <v>18.399999999999999</v>
      </c>
      <c r="AV17" s="5">
        <v>18.399999999999999</v>
      </c>
      <c r="AW17" s="43">
        <v>0</v>
      </c>
      <c r="AX17" s="58">
        <f t="shared" si="15"/>
        <v>0</v>
      </c>
      <c r="AY17" s="5">
        <v>33.299999999999997</v>
      </c>
      <c r="AZ17" s="5">
        <v>50</v>
      </c>
      <c r="BA17" s="5">
        <v>50</v>
      </c>
      <c r="BB17" s="43">
        <v>1</v>
      </c>
      <c r="BC17" s="58">
        <f t="shared" si="16"/>
        <v>1</v>
      </c>
      <c r="BD17" s="5">
        <v>1</v>
      </c>
      <c r="BE17" s="5">
        <v>1</v>
      </c>
      <c r="BF17" s="5">
        <v>1</v>
      </c>
      <c r="BG17" s="43">
        <v>3</v>
      </c>
      <c r="BH17" s="5">
        <v>43</v>
      </c>
      <c r="BI17" s="5">
        <v>45.1</v>
      </c>
      <c r="BJ17" s="5">
        <v>45.1</v>
      </c>
      <c r="BK17" s="43">
        <v>3</v>
      </c>
      <c r="BL17" s="58">
        <f t="shared" si="17"/>
        <v>3</v>
      </c>
      <c r="BM17" s="5" t="s">
        <v>18</v>
      </c>
      <c r="BN17" s="30" t="s">
        <v>30</v>
      </c>
      <c r="BO17" s="30" t="s">
        <v>30</v>
      </c>
      <c r="BP17" s="43">
        <v>3</v>
      </c>
      <c r="BQ17" s="5">
        <v>96.2</v>
      </c>
      <c r="BR17" s="5">
        <v>93.8</v>
      </c>
      <c r="BS17" s="5">
        <v>93.8</v>
      </c>
      <c r="BT17" s="43">
        <v>0</v>
      </c>
      <c r="BU17" s="58">
        <f t="shared" si="18"/>
        <v>0</v>
      </c>
      <c r="BV17" s="5">
        <v>3</v>
      </c>
      <c r="BW17" s="5">
        <v>2.99</v>
      </c>
      <c r="BX17" s="5">
        <v>2.99</v>
      </c>
      <c r="BY17" s="43">
        <v>2</v>
      </c>
      <c r="BZ17" s="28">
        <v>1</v>
      </c>
      <c r="CA17" s="28">
        <v>0</v>
      </c>
      <c r="CB17" s="28">
        <v>0</v>
      </c>
      <c r="CC17" s="56">
        <v>0</v>
      </c>
      <c r="CD17" s="62">
        <f t="shared" si="10"/>
        <v>16.031802120141343</v>
      </c>
      <c r="CE17" s="62">
        <v>6</v>
      </c>
      <c r="CF17" s="66">
        <f t="shared" si="19"/>
        <v>22.031802120141343</v>
      </c>
      <c r="CG17" s="67">
        <v>7</v>
      </c>
      <c r="CH17" s="68">
        <v>13</v>
      </c>
    </row>
    <row r="18" spans="1:86" ht="24.75" customHeight="1">
      <c r="A18" s="10" t="s">
        <v>13</v>
      </c>
      <c r="B18" s="4">
        <v>87</v>
      </c>
      <c r="C18" s="5">
        <v>74.7</v>
      </c>
      <c r="D18" s="4">
        <v>71.3</v>
      </c>
      <c r="E18" s="43">
        <v>3</v>
      </c>
      <c r="F18" s="57">
        <f t="shared" si="11"/>
        <v>2.8634538152610438</v>
      </c>
      <c r="G18" s="4">
        <v>2.2999999999999998</v>
      </c>
      <c r="H18" s="4">
        <v>3.7</v>
      </c>
      <c r="I18" s="5">
        <v>5.8</v>
      </c>
      <c r="J18" s="43">
        <v>3</v>
      </c>
      <c r="K18" s="57">
        <f t="shared" si="12"/>
        <v>1.913793103448276</v>
      </c>
      <c r="L18" s="4">
        <v>20.2</v>
      </c>
      <c r="M18" s="12">
        <v>24</v>
      </c>
      <c r="N18" s="4">
        <v>27.3</v>
      </c>
      <c r="O18" s="43">
        <v>1</v>
      </c>
      <c r="P18" s="57">
        <f t="shared" si="13"/>
        <v>0.87912087912087911</v>
      </c>
      <c r="Q18" s="18" t="s">
        <v>31</v>
      </c>
      <c r="R18" s="18" t="s">
        <v>31</v>
      </c>
      <c r="S18" s="18" t="s">
        <v>31</v>
      </c>
      <c r="T18" s="43">
        <v>0</v>
      </c>
      <c r="U18" s="12">
        <v>72</v>
      </c>
      <c r="V18" s="12">
        <v>72</v>
      </c>
      <c r="W18" s="12">
        <v>72</v>
      </c>
      <c r="X18" s="54">
        <v>2</v>
      </c>
      <c r="Y18" s="58">
        <f t="shared" si="14"/>
        <v>2</v>
      </c>
      <c r="Z18" s="5">
        <v>7.3</v>
      </c>
      <c r="AA18" s="5">
        <v>7.3</v>
      </c>
      <c r="AB18" s="5">
        <v>7.3</v>
      </c>
      <c r="AC18" s="43">
        <v>3</v>
      </c>
      <c r="AD18" s="5">
        <v>0</v>
      </c>
      <c r="AE18" s="5">
        <v>0</v>
      </c>
      <c r="AF18" s="5">
        <v>0</v>
      </c>
      <c r="AG18" s="43">
        <v>0</v>
      </c>
      <c r="AH18" s="5">
        <v>0</v>
      </c>
      <c r="AI18" s="5">
        <v>0</v>
      </c>
      <c r="AJ18" s="5">
        <v>0</v>
      </c>
      <c r="AK18" s="43">
        <v>0</v>
      </c>
      <c r="AL18" s="20" t="s">
        <v>38</v>
      </c>
      <c r="AM18" s="18" t="s">
        <v>37</v>
      </c>
      <c r="AN18" s="18" t="s">
        <v>37</v>
      </c>
      <c r="AO18" s="49">
        <v>0</v>
      </c>
      <c r="AP18" s="4">
        <v>3</v>
      </c>
      <c r="AQ18" s="4">
        <v>1</v>
      </c>
      <c r="AR18" s="4">
        <v>1</v>
      </c>
      <c r="AS18" s="43">
        <v>1</v>
      </c>
      <c r="AT18" s="31">
        <v>33.299999999999997</v>
      </c>
      <c r="AU18" s="31">
        <v>77.8</v>
      </c>
      <c r="AV18" s="31">
        <v>77.8</v>
      </c>
      <c r="AW18" s="54">
        <v>2</v>
      </c>
      <c r="AX18" s="58">
        <f t="shared" si="15"/>
        <v>2</v>
      </c>
      <c r="AY18" s="31">
        <v>35.700000000000003</v>
      </c>
      <c r="AZ18" s="31">
        <v>78.599999999999994</v>
      </c>
      <c r="BA18" s="31">
        <v>78.599999999999994</v>
      </c>
      <c r="BB18" s="44">
        <v>2</v>
      </c>
      <c r="BC18" s="58">
        <f t="shared" si="16"/>
        <v>2</v>
      </c>
      <c r="BD18" s="5">
        <v>1</v>
      </c>
      <c r="BE18" s="5">
        <v>1</v>
      </c>
      <c r="BF18" s="5">
        <v>1</v>
      </c>
      <c r="BG18" s="43">
        <v>3</v>
      </c>
      <c r="BH18" s="31">
        <v>43</v>
      </c>
      <c r="BI18" s="31">
        <v>45</v>
      </c>
      <c r="BJ18" s="31">
        <v>45.5</v>
      </c>
      <c r="BK18" s="54">
        <v>3</v>
      </c>
      <c r="BL18" s="58">
        <f t="shared" si="17"/>
        <v>3.0333333333333332</v>
      </c>
      <c r="BM18" s="5" t="s">
        <v>18</v>
      </c>
      <c r="BN18" s="5" t="s">
        <v>18</v>
      </c>
      <c r="BO18" s="5" t="s">
        <v>18</v>
      </c>
      <c r="BP18" s="43">
        <v>0</v>
      </c>
      <c r="BQ18" s="5">
        <v>97</v>
      </c>
      <c r="BR18" s="5">
        <v>90</v>
      </c>
      <c r="BS18" s="5">
        <v>95.5</v>
      </c>
      <c r="BT18" s="43">
        <v>0</v>
      </c>
      <c r="BU18" s="58">
        <f t="shared" si="18"/>
        <v>0</v>
      </c>
      <c r="BV18" s="5">
        <v>3.2</v>
      </c>
      <c r="BW18" s="5">
        <v>3.14</v>
      </c>
      <c r="BX18" s="5">
        <v>3.14</v>
      </c>
      <c r="BY18" s="43">
        <v>2</v>
      </c>
      <c r="BZ18" s="28">
        <v>2</v>
      </c>
      <c r="CA18" s="28">
        <v>3</v>
      </c>
      <c r="CB18" s="28">
        <v>3</v>
      </c>
      <c r="CC18" s="56">
        <v>3</v>
      </c>
      <c r="CD18" s="62">
        <f t="shared" si="10"/>
        <v>26.689701131163531</v>
      </c>
      <c r="CE18" s="62">
        <v>9</v>
      </c>
      <c r="CF18" s="66">
        <f t="shared" si="19"/>
        <v>35.689701131163531</v>
      </c>
      <c r="CG18" s="67">
        <v>5</v>
      </c>
      <c r="CH18" s="68">
        <v>9</v>
      </c>
    </row>
    <row r="19" spans="1:86">
      <c r="A19" s="86" t="s">
        <v>56</v>
      </c>
      <c r="B19" s="87"/>
      <c r="C19" s="87"/>
      <c r="D19" s="87"/>
      <c r="E19" s="87"/>
    </row>
  </sheetData>
  <mergeCells count="26">
    <mergeCell ref="A2:A3"/>
    <mergeCell ref="B1:L1"/>
    <mergeCell ref="B2:F2"/>
    <mergeCell ref="G2:K2"/>
    <mergeCell ref="L2:P2"/>
    <mergeCell ref="AL2:AO2"/>
    <mergeCell ref="AP2:AS2"/>
    <mergeCell ref="BQ2:BU2"/>
    <mergeCell ref="A19:E19"/>
    <mergeCell ref="BZ2:CC2"/>
    <mergeCell ref="BV2:BY2"/>
    <mergeCell ref="AT2:AX2"/>
    <mergeCell ref="AY2:BC2"/>
    <mergeCell ref="BD2:BG2"/>
    <mergeCell ref="BH2:BL2"/>
    <mergeCell ref="BM2:BP2"/>
    <mergeCell ref="Q2:T2"/>
    <mergeCell ref="U2:Y2"/>
    <mergeCell ref="Z2:AC2"/>
    <mergeCell ref="AD2:AG2"/>
    <mergeCell ref="AH2:AK2"/>
    <mergeCell ref="CD2:CD3"/>
    <mergeCell ref="CE2:CE3"/>
    <mergeCell ref="CF2:CF3"/>
    <mergeCell ref="CG2:CG3"/>
    <mergeCell ref="CH2:CH3"/>
  </mergeCells>
  <printOptions horizontalCentered="1"/>
  <pageMargins left="0.51181102362204722" right="0.31496062992125984" top="0.55118110236220474" bottom="0.55118110236220474" header="0.31496062992125984" footer="0.31496062992125984"/>
  <pageSetup paperSize="9" pageOrder="overThenDown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2019-03-15T10:23:07Z</dcterms:modified>
</cp:coreProperties>
</file>